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Cont. Social - UERJ\"/>
    </mc:Choice>
  </mc:AlternateContent>
  <xr:revisionPtr revIDLastSave="0" documentId="13_ncr:1_{7AB9D59B-AB95-4066-94C7-699ADFA3E71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éries" sheetId="3" r:id="rId1"/>
    <sheet name="Comentários" sheetId="2" r:id="rId2"/>
    <sheet name="PIB Real x Nominal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4" i="1"/>
  <c r="E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" i="1"/>
</calcChain>
</file>

<file path=xl/sharedStrings.xml><?xml version="1.0" encoding="utf-8"?>
<sst xmlns="http://schemas.openxmlformats.org/spreadsheetml/2006/main" count="166" uniqueCount="136">
  <si>
    <t xml:space="preserve">PIB - preços de mercado - R$ (milhões)  - Instituto Brasileiro de Geografia e Estatística, Sistema de Contas Nacionais (IBGE/SCN Anual) - SCN10_PIBN10 - </t>
  </si>
  <si>
    <t xml:space="preserve">PIB - preços de mercado - deflator implícito - var. anual - (% a.a.) - Instituto Brasileiro de Geografia e Estatística, Sistema de Contas Nacionais (IBGE/SCN Anual) - SCN10_DIPIBG10 - 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</si>
  <si>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</si>
  <si>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</si>
  <si>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</si>
  <si>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</si>
  <si>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</si>
  <si>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</si>
  <si>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</si>
  <si>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</si>
  <si>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</si>
  <si>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</si>
  <si>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</si>
  <si>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</si>
  <si>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</si>
  <si>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</si>
  <si>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</si>
  <si>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</si>
  <si>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</si>
  <si>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</si>
  <si>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</si>
  <si>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</si>
  <si>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</si>
  <si>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</si>
  <si>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</si>
  <si>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</si>
  <si>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</si>
  <si>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</si>
  <si>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</si>
  <si>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Séries</t>
  </si>
  <si>
    <t>Comentários</t>
  </si>
  <si>
    <t>O produto interno bruto (PIB) é o total dos bens e serviços produzidos pelas unidades produtoras residentes destinados ao consumo final sendo, portanto, equivalente à soma dos valores adicionados pelas diversas atividades econômicas acrescida dos impostos, líquidos de subsídios, sobre produtos. O PIB também é equivalente à soma dos consumos finais de bens e serviços valorados a preço de mercado sendo, também, equivalente à soma das rendas primárias.  Fontes: Para 2020 e 2019,  resultados preliminares estimados a partir das Contas Nacionais Trimestrais Referência 2010. Para valores a partir de 2000, Sistema de Contas Nacionais Referência 2010. Para 1995-1999, resultados estimados a partir das Contas Nacionais Trimestrais Referência 2010. Para 1990-1994, Sistema de Contas Nacionais Referência 1985. Para 1947-1989, Sistema de Contas Nacionais Consolidadas. Para 1900-1946, elaboração IPEA a partir da variação anual do deflator implícito do PIB e variação real anual do PIB. Elaboração Ipeadata: Para dados a partir do ano de 1900 foi realizada uma concatenação com base nas diferentes fontes mencionadas anteriormente. Nota: As informações sobre as séries do Sistema de Contas Nacionais - referência 2010 estão em conformidade com o novo manual System of National Accounts (SNA) de 2008, da Organização das Nações Unidas (ONU), que inclui, entre outras mudanças metodológicas, a nova classificação de produtos e atividades integrada com a Classificação Nacional de Atividades Econômicas - CNAE 2.0. Mais informações: &lt;a href="../doc/SCN10-conceitos.pdf"&gt;Sistema de Contas Nacionais Brasil &lt;/a&gt;.</t>
  </si>
  <si>
    <t>O produto interno bruto (PIB) é o total dos bens e serviços produzidos pelas unidades produtoras residentes destinados ao consumo final sendo, portanto, equivalente à soma dos valores adicionados pelas diversas atividades econômicas acrescida dos impostos, líquidos de subsídios, sobre produtos. O PIB também é equivalente à soma dos consumos finais de bens e serviços valorados a preço de mercado sendo, também, equivalente à soma das rendas primárias. O deflator implícito do PIB é o indicador que mede a variação média dos preços de todos os bens e serviços produzidos internamente, de um período em relação aos preços do ano anterior. É calculado como a razão entre o PIB Nominal e o PIB Real. Fontes: Dados calculados pelo IPEA. Elaboração Ipeadata: A série em questão foi construída a partir das séries encadeadas do PIB (preços de mercado) em valores nominais e suas varrições reais. Nota: As informações sobre as séries do Sistema de Contas Nacionais - referência 2010 estão em conformidade com o novo manual System of National Accounts (SNA) de 2008, da Organização das Nações Unidas (ONU), que inclui, entre outras mudanças metodológicas, a nova classificação de produtos e atividades integrada com a Classificação Nacional de Atividades Econômicas - CNAE 2.0. Mais informações: &lt;a href="../doc/SCN10-conceitos.pdf"&gt;Sistema de Contas Nacionais Brasil &lt;/a&gt;.</t>
  </si>
  <si>
    <t>PIB Real - R$ (milhões de 1994)</t>
  </si>
  <si>
    <t>PIB - Brasil - Var% a.a. - Fonte: IBGE</t>
  </si>
  <si>
    <t>Data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</si>
  <si>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</si>
  <si>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</si>
  <si>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</si>
  <si>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</si>
  <si>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</si>
  <si>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</si>
  <si>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</si>
  <si>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</si>
  <si>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</si>
  <si>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</si>
  <si>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</si>
  <si>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</si>
  <si>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</si>
  <si>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</si>
  <si>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</si>
  <si>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</si>
  <si>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</si>
  <si>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</si>
  <si>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</si>
  <si>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</si>
  <si>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</si>
  <si>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</si>
  <si>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</si>
  <si>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</si>
  <si>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</si>
  <si>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</si>
  <si>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</si>
  <si>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</si>
  <si>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</si>
  <si>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</si>
  <si>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</si>
  <si>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</si>
  <si>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</si>
  <si>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</si>
  <si>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</si>
  <si>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</si>
  <si>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</si>
  <si>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</si>
  <si>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</si>
  <si>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</si>
  <si>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</si>
  <si>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</si>
  <si>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</si>
  <si>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</si>
  <si>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</si>
  <si>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</si>
  <si>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</si>
  <si>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</si>
  <si>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</si>
  <si>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</si>
  <si>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</si>
  <si>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</si>
  <si>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</si>
  <si>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</si>
  <si>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</si>
  <si>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</si>
  <si>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</si>
  <si>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</si>
  <si>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</si>
  <si>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</si>
  <si>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</si>
  <si>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</si>
  <si>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</si>
  <si>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</si>
  <si>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</si>
  <si>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</si>
  <si>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</si>
  <si>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</si>
  <si>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</si>
  <si>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</si>
  <si>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</si>
  <si>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</si>
  <si>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</si>
  <si>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</si>
  <si>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</si>
  <si>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</si>
  <si>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</si>
  <si>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</si>
  <si>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</si>
  <si>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</si>
  <si>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</si>
  <si>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</si>
  <si>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</si>
  <si>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</si>
  <si>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</si>
  <si>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</si>
  <si>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</si>
  <si>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</si>
  <si>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</si>
  <si>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</si>
  <si>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</si>
  <si>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</si>
  <si>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</si>
  <si>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</si>
  <si>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 xml:space="preserve">PIB R$ (milhões) </t>
  </si>
  <si>
    <t>PIB - DIP(% a.a.)</t>
  </si>
  <si>
    <t xml:space="preserve">PIB R$ (milhões) - Index </t>
  </si>
  <si>
    <t>DIP - Index</t>
  </si>
  <si>
    <t>PIB - Var%</t>
  </si>
  <si>
    <t>PIB Real - R$ (milhões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</si>
</sst>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E+00"/>
  </numFmts>
  <fonts count="3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1" fillId="0" borderId="5" xfId="0" applyNumberFormat="1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/>
    </xf>
    <xf numFmtId="4" fontId="2" fillId="2" borderId="8" xfId="0" applyNumberFormat="1" applyFont="1" applyFill="1" applyBorder="1" applyAlignment="1" applyProtection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solidFill>
                  <a:sysClr val="windowText" lastClr="000000"/>
                </a:solidFill>
              </a:rPr>
              <a:t>PIB Real X PIB Nominal - Brasil - Fonte: IBGE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'PIB Real x Nominal'!$B$1</c:f>
              <c:strCache>
                <c:ptCount val="1"/>
                <c:pt idx="0">
                  <c:v>PIB R$ (milhões)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'PIB Real x Nominal'!$A$2:$A$28</c:f>
              <c:strCach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strCache>
            </c:strRef>
          </c:cat>
          <c:val>
            <c:numRef>
              <c:f>'PIB Real x Nominal'!$B$2:$B$28</c:f>
              <c:numCache>
                <c:formatCode>#,##0.0000</c:formatCode>
                <c:ptCount val="27"/>
                <c:pt idx="0">
                  <c:v>349204.679</c:v>
                </c:pt>
                <c:pt idx="1">
                  <c:v>705991.55286091799</c:v>
                </c:pt>
                <c:pt idx="2">
                  <c:v>854763.607812398</c:v>
                </c:pt>
                <c:pt idx="3">
                  <c:v>952089.19608881103</c:v>
                </c:pt>
                <c:pt idx="4">
                  <c:v>1002351.0192134799</c:v>
                </c:pt>
                <c:pt idx="5">
                  <c:v>1087710.4560539899</c:v>
                </c:pt>
                <c:pt idx="6">
                  <c:v>1199092.07094021</c:v>
                </c:pt>
                <c:pt idx="7">
                  <c:v>1315755.4678309299</c:v>
                </c:pt>
                <c:pt idx="8">
                  <c:v>1488787.2551583699</c:v>
                </c:pt>
                <c:pt idx="9">
                  <c:v>1717950.39642449</c:v>
                </c:pt>
                <c:pt idx="10">
                  <c:v>1957751.2129625699</c:v>
                </c:pt>
                <c:pt idx="11">
                  <c:v>2170584.5034221401</c:v>
                </c:pt>
                <c:pt idx="12">
                  <c:v>2409449.9220720599</c:v>
                </c:pt>
                <c:pt idx="13">
                  <c:v>2720262.9378383202</c:v>
                </c:pt>
                <c:pt idx="14">
                  <c:v>3109803.0890462901</c:v>
                </c:pt>
                <c:pt idx="15">
                  <c:v>3333039.35542242</c:v>
                </c:pt>
                <c:pt idx="16">
                  <c:v>3885847</c:v>
                </c:pt>
                <c:pt idx="17">
                  <c:v>4376382</c:v>
                </c:pt>
                <c:pt idx="18">
                  <c:v>4814760</c:v>
                </c:pt>
                <c:pt idx="19">
                  <c:v>5331619</c:v>
                </c:pt>
                <c:pt idx="20">
                  <c:v>5778953</c:v>
                </c:pt>
                <c:pt idx="21">
                  <c:v>5995787</c:v>
                </c:pt>
                <c:pt idx="22">
                  <c:v>6269328</c:v>
                </c:pt>
                <c:pt idx="23">
                  <c:v>6585479</c:v>
                </c:pt>
                <c:pt idx="24">
                  <c:v>7004141</c:v>
                </c:pt>
                <c:pt idx="25">
                  <c:v>7407023.5734999897</c:v>
                </c:pt>
                <c:pt idx="26">
                  <c:v>7447858.2502464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4-488B-8A24-66EC389D8632}"/>
            </c:ext>
          </c:extLst>
        </c:ser>
        <c:ser>
          <c:idx val="1"/>
          <c:order val="1"/>
          <c:tx>
            <c:strRef>
              <c:f>'PIB Real x Nominal'!$F$1</c:f>
              <c:strCache>
                <c:ptCount val="1"/>
                <c:pt idx="0">
                  <c:v>PIB Real - R$ (milhões de 1994)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'PIB Real x Nominal'!$A$2:$A$28</c:f>
              <c:strCach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strCache>
            </c:strRef>
          </c:cat>
          <c:val>
            <c:numRef>
              <c:f>'PIB Real x Nominal'!$F$2:$F$28</c:f>
              <c:numCache>
                <c:formatCode>General</c:formatCode>
                <c:ptCount val="27"/>
                <c:pt idx="0">
                  <c:v>349204.679</c:v>
                </c:pt>
                <c:pt idx="1">
                  <c:v>363954.364</c:v>
                </c:pt>
                <c:pt idx="2">
                  <c:v>371993.62110667501</c:v>
                </c:pt>
                <c:pt idx="3">
                  <c:v>384622.23161844647</c:v>
                </c:pt>
                <c:pt idx="4">
                  <c:v>385922.63131399092</c:v>
                </c:pt>
                <c:pt idx="5">
                  <c:v>387728.50828422565</c:v>
                </c:pt>
                <c:pt idx="6">
                  <c:v>404741.83920635213</c:v>
                </c:pt>
                <c:pt idx="7">
                  <c:v>410367.33147681819</c:v>
                </c:pt>
                <c:pt idx="8">
                  <c:v>422897.74141638074</c:v>
                </c:pt>
                <c:pt idx="9">
                  <c:v>427722.28148560552</c:v>
                </c:pt>
                <c:pt idx="10">
                  <c:v>452358.93364314799</c:v>
                </c:pt>
                <c:pt idx="11">
                  <c:v>466844.06409339001</c:v>
                </c:pt>
                <c:pt idx="12">
                  <c:v>485340.37320138415</c:v>
                </c:pt>
                <c:pt idx="13">
                  <c:v>514799.90585984761</c:v>
                </c:pt>
                <c:pt idx="14">
                  <c:v>541024.81923108548</c:v>
                </c:pt>
                <c:pt idx="15">
                  <c:v>540344.14506932918</c:v>
                </c:pt>
                <c:pt idx="16">
                  <c:v>581022.47250514699</c:v>
                </c:pt>
                <c:pt idx="17">
                  <c:v>604114.76374916523</c:v>
                </c:pt>
                <c:pt idx="18">
                  <c:v>615720.87151272467</c:v>
                </c:pt>
                <c:pt idx="19">
                  <c:v>634222.19184563914</c:v>
                </c:pt>
                <c:pt idx="20">
                  <c:v>637418.3909875321</c:v>
                </c:pt>
                <c:pt idx="21">
                  <c:v>614817.04301663244</c:v>
                </c:pt>
                <c:pt idx="22">
                  <c:v>594676.14756150742</c:v>
                </c:pt>
                <c:pt idx="23">
                  <c:v>602542.93428857194</c:v>
                </c:pt>
                <c:pt idx="24">
                  <c:v>613290.29233046062</c:v>
                </c:pt>
                <c:pt idx="25">
                  <c:v>621944.75659782707</c:v>
                </c:pt>
                <c:pt idx="26">
                  <c:v>596699.71869816363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74-488B-8A24-66EC389D8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845240"/>
        <c:axId val="306837368"/>
      </c:lineChart>
      <c:catAx>
        <c:axId val="30684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6837368"/>
        <c:crosses val="autoZero"/>
        <c:auto val="1"/>
        <c:lblAlgn val="ctr"/>
        <c:lblOffset val="100"/>
        <c:noMultiLvlLbl val="0"/>
      </c:catAx>
      <c:valAx>
        <c:axId val="30683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6845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'PIB Real x Nominal'!$B$31</c:f>
              <c:strCache>
                <c:ptCount val="1"/>
                <c:pt idx="0">
                  <c:v>PIB - Brasil - Var% a.a. - Fonte: IBGE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'PIB Real x Nominal'!$A$32:$A$57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'PIB Real x Nominal'!$B$32:$B$57</c:f>
              <c:numCache>
                <c:formatCode>#,##0.0000</c:formatCode>
                <c:ptCount val="26"/>
                <c:pt idx="0">
                  <c:v>4.2237936336471593</c:v>
                </c:pt>
                <c:pt idx="1">
                  <c:v>2.2088640505145887</c:v>
                </c:pt>
                <c:pt idx="2">
                  <c:v>3.3948459853159711</c:v>
                </c:pt>
                <c:pt idx="3">
                  <c:v>0.33809790195239414</c:v>
                </c:pt>
                <c:pt idx="4">
                  <c:v>0.46793756667912356</c:v>
                </c:pt>
                <c:pt idx="5">
                  <c:v>4.3879494436490596</c:v>
                </c:pt>
                <c:pt idx="6">
                  <c:v>1.3898964044579476</c:v>
                </c:pt>
                <c:pt idx="7">
                  <c:v>3.0534618568365257</c:v>
                </c:pt>
                <c:pt idx="8">
                  <c:v>1.1408289987707896</c:v>
                </c:pt>
                <c:pt idx="9">
                  <c:v>5.7599646368601887</c:v>
                </c:pt>
                <c:pt idx="10">
                  <c:v>3.2021320621621454</c:v>
                </c:pt>
                <c:pt idx="11">
                  <c:v>3.961988708995138</c:v>
                </c:pt>
                <c:pt idx="12">
                  <c:v>6.069870607331425</c:v>
                </c:pt>
                <c:pt idx="13">
                  <c:v>5.0941954481198959</c:v>
                </c:pt>
                <c:pt idx="14">
                  <c:v>-0.12581200299159684</c:v>
                </c:pt>
                <c:pt idx="15">
                  <c:v>7.5282258181216237</c:v>
                </c:pt>
                <c:pt idx="16">
                  <c:v>3.9744230794470132</c:v>
                </c:pt>
                <c:pt idx="17">
                  <c:v>1.9211759850945174</c:v>
                </c:pt>
                <c:pt idx="18">
                  <c:v>3.0048226702888567</c:v>
                </c:pt>
                <c:pt idx="19">
                  <c:v>0.50395574027325496</c:v>
                </c:pt>
                <c:pt idx="20">
                  <c:v>-3.5457633934728663</c:v>
                </c:pt>
                <c:pt idx="21">
                  <c:v>-3.2759169063210498</c:v>
                </c:pt>
                <c:pt idx="22">
                  <c:v>1.3228690539081795</c:v>
                </c:pt>
                <c:pt idx="23">
                  <c:v>1.783666761369991</c:v>
                </c:pt>
                <c:pt idx="24">
                  <c:v>1.4111529850701019</c:v>
                </c:pt>
                <c:pt idx="25">
                  <c:v>-4.0590482726728467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1-4515-927D-FC1B321C6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236328"/>
        <c:axId val="717231080"/>
      </c:barChart>
      <c:catAx>
        <c:axId val="71723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7231080"/>
        <c:crosses val="autoZero"/>
        <c:auto val="1"/>
        <c:lblAlgn val="ctr"/>
        <c:lblOffset val="100"/>
        <c:noMultiLvlLbl val="0"/>
      </c:catAx>
      <c:valAx>
        <c:axId val="71723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1723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85724</xdr:rowOff>
    </xdr:from>
    <xdr:to>
      <xdr:col>20</xdr:col>
      <xdr:colOff>114300</xdr:colOff>
      <xdr:row>26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563FEC-645C-4E89-8303-92F6D984E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31</xdr:row>
      <xdr:rowOff>9524</xdr:rowOff>
    </xdr:from>
    <xdr:to>
      <xdr:col>11</xdr:col>
      <xdr:colOff>504825</xdr:colOff>
      <xdr:row>55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1E06DB-A139-4A09-8219-514D1C12FD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AF0D9-6B54-467B-B0A6-82DFE37258C3}">
  <dimension ref="A1:C122"/>
  <sheetViews>
    <sheetView workbookViewId="0">
      <selection activeCell="H10" sqref="H10"/>
    </sheetView>
  </sheetViews>
  <sheetFormatPr defaultRowHeight="12.75" x14ac:dyDescent="0.2"/>
  <cols>
    <col min="2" max="3" width="22.7109375" customWidth="1"/>
  </cols>
  <sheetData>
    <row r="1" spans="1:3" x14ac:dyDescent="0.2">
      <c r="A1" t="s">
        <v>35</v>
      </c>
      <c r="B1" s="3" t="s">
        <v>0</v>
      </c>
      <c r="C1" s="4" t="s">
        <v>1</v>
      </c>
    </row>
    <row r="2" spans="1:3" x14ac:dyDescent="0.2">
      <c r="A2" t="s">
        <v>36</v>
      </c>
      <c r="B2" s="5">
        <v>1.4070590932170701E-12</v>
      </c>
      <c r="C2" s="4">
        <v>-13.2911392405063</v>
      </c>
    </row>
    <row r="3" spans="1:3" x14ac:dyDescent="0.2">
      <c r="A3" t="s">
        <v>37</v>
      </c>
      <c r="B3" s="5">
        <v>1.3233629943948299E-12</v>
      </c>
      <c r="C3" s="4">
        <v>-17.761557177615401</v>
      </c>
    </row>
    <row r="4" spans="1:3" x14ac:dyDescent="0.2">
      <c r="A4" t="s">
        <v>38</v>
      </c>
      <c r="B4" s="5">
        <v>1.2156645567239001E-12</v>
      </c>
      <c r="C4" s="4">
        <v>-7.6923076923078204</v>
      </c>
    </row>
    <row r="5" spans="1:3" x14ac:dyDescent="0.2">
      <c r="A5" t="s">
        <v>39</v>
      </c>
      <c r="B5" s="5">
        <v>1.26310180324282E-12</v>
      </c>
      <c r="C5" s="4">
        <v>1.92307692307752</v>
      </c>
    </row>
    <row r="6" spans="1:3" x14ac:dyDescent="0.2">
      <c r="A6" t="s">
        <v>40</v>
      </c>
      <c r="B6" s="5">
        <v>1.3576925806914101E-12</v>
      </c>
      <c r="C6" s="4">
        <v>5.9748427672950104</v>
      </c>
    </row>
    <row r="7" spans="1:3" x14ac:dyDescent="0.2">
      <c r="A7" t="s">
        <v>41</v>
      </c>
      <c r="B7" s="5">
        <v>1.2566709165536499E-12</v>
      </c>
      <c r="C7" s="4">
        <v>-10.3857566765576</v>
      </c>
    </row>
    <row r="8" spans="1:3" x14ac:dyDescent="0.2">
      <c r="A8" t="s">
        <v>42</v>
      </c>
      <c r="B8" s="5">
        <v>1.72620130235328E-12</v>
      </c>
      <c r="C8" s="4">
        <v>21.854304635761199</v>
      </c>
    </row>
    <row r="9" spans="1:3" x14ac:dyDescent="0.2">
      <c r="A9" t="s">
        <v>43</v>
      </c>
      <c r="B9" s="5">
        <v>1.6502790106758801E-12</v>
      </c>
      <c r="C9" s="4">
        <v>-5.1630434782609704</v>
      </c>
    </row>
    <row r="10" spans="1:3" x14ac:dyDescent="0.2">
      <c r="A10" t="s">
        <v>44</v>
      </c>
      <c r="B10" s="5">
        <v>1.6340883077172801E-12</v>
      </c>
      <c r="C10" s="4">
        <v>2.2922636103156901</v>
      </c>
    </row>
    <row r="11" spans="1:3" x14ac:dyDescent="0.2">
      <c r="A11" t="s">
        <v>45</v>
      </c>
      <c r="B11" s="5">
        <v>1.77134834935002E-12</v>
      </c>
      <c r="C11" s="4">
        <v>-1.75</v>
      </c>
    </row>
    <row r="12" spans="1:3" x14ac:dyDescent="0.2">
      <c r="A12" t="s">
        <v>46</v>
      </c>
      <c r="B12" s="5">
        <v>1.8964202529851101E-12</v>
      </c>
      <c r="C12" s="4">
        <v>4.3256997455467303</v>
      </c>
    </row>
    <row r="13" spans="1:3" x14ac:dyDescent="0.2">
      <c r="A13" t="s">
        <v>47</v>
      </c>
      <c r="B13" s="5">
        <v>2.05121973420172E-12</v>
      </c>
      <c r="C13" s="4">
        <v>2.19512195121971</v>
      </c>
    </row>
    <row r="14" spans="1:3" x14ac:dyDescent="0.2">
      <c r="A14" t="s">
        <v>48</v>
      </c>
      <c r="B14" s="5">
        <v>2.35491031948926E-12</v>
      </c>
      <c r="C14" s="4">
        <v>7.3985680190931102</v>
      </c>
    </row>
    <row r="15" spans="1:3" x14ac:dyDescent="0.2">
      <c r="A15" t="s">
        <v>49</v>
      </c>
      <c r="B15" s="5">
        <v>2.1540254965364099E-12</v>
      </c>
      <c r="C15" s="4">
        <v>-11.1111111111112</v>
      </c>
    </row>
    <row r="16" spans="1:3" x14ac:dyDescent="0.2">
      <c r="A16" t="s">
        <v>50</v>
      </c>
      <c r="B16" s="5">
        <v>1.84518618259336E-12</v>
      </c>
      <c r="C16" s="4">
        <v>-13.249999999999799</v>
      </c>
    </row>
    <row r="17" spans="1:3" x14ac:dyDescent="0.2">
      <c r="A17" t="s">
        <v>51</v>
      </c>
      <c r="B17" s="5">
        <v>2.0964272599048899E-12</v>
      </c>
      <c r="C17" s="4">
        <v>13.256484149855799</v>
      </c>
    </row>
    <row r="18" spans="1:3" x14ac:dyDescent="0.2">
      <c r="A18" t="s">
        <v>52</v>
      </c>
      <c r="B18" s="5">
        <v>2.5579052771369901E-12</v>
      </c>
      <c r="C18" s="4">
        <v>20.865139949109501</v>
      </c>
    </row>
    <row r="19" spans="1:3" x14ac:dyDescent="0.2">
      <c r="A19" t="s">
        <v>53</v>
      </c>
      <c r="B19" s="5">
        <v>3.0459034672143799E-12</v>
      </c>
      <c r="C19" s="4">
        <v>8.8421052631579808</v>
      </c>
    </row>
    <row r="20" spans="1:3" x14ac:dyDescent="0.2">
      <c r="A20" t="s">
        <v>54</v>
      </c>
      <c r="B20" s="5">
        <v>3.23306397411171E-12</v>
      </c>
      <c r="C20" s="4">
        <v>8.3172147001934196</v>
      </c>
    </row>
    <row r="21" spans="1:3" x14ac:dyDescent="0.2">
      <c r="A21" t="s">
        <v>55</v>
      </c>
      <c r="B21" s="5">
        <v>3.7935326301501503E-12</v>
      </c>
      <c r="C21" s="4">
        <v>8.7499999999999005</v>
      </c>
    </row>
    <row r="22" spans="1:3" x14ac:dyDescent="0.2">
      <c r="A22" t="s">
        <v>56</v>
      </c>
      <c r="B22" s="5">
        <v>5.0790942105830101E-12</v>
      </c>
      <c r="C22" s="4">
        <v>19.047619047618898</v>
      </c>
    </row>
    <row r="23" spans="1:3" x14ac:dyDescent="0.2">
      <c r="A23" t="s">
        <v>57</v>
      </c>
      <c r="B23" s="5">
        <v>4.3831952529084501E-12</v>
      </c>
      <c r="C23" s="4">
        <v>-15.310344827586301</v>
      </c>
    </row>
    <row r="24" spans="1:3" x14ac:dyDescent="0.2">
      <c r="A24" t="s">
        <v>58</v>
      </c>
      <c r="B24" s="5">
        <v>5.1560368132991204E-12</v>
      </c>
      <c r="C24" s="4">
        <v>9.1205211726385294</v>
      </c>
    </row>
    <row r="25" spans="1:3" x14ac:dyDescent="0.2">
      <c r="A25" t="s">
        <v>59</v>
      </c>
      <c r="B25" s="5">
        <v>7.2876501699996395E-12</v>
      </c>
      <c r="C25" s="4">
        <v>30.149253731343201</v>
      </c>
    </row>
    <row r="26" spans="1:3" x14ac:dyDescent="0.2">
      <c r="A26" t="s">
        <v>60</v>
      </c>
      <c r="B26" s="5">
        <v>8.2032197243847502E-12</v>
      </c>
      <c r="C26" s="4">
        <v>11.0091743119269</v>
      </c>
    </row>
    <row r="27" spans="1:3" x14ac:dyDescent="0.2">
      <c r="A27" t="s">
        <v>61</v>
      </c>
      <c r="B27" s="5">
        <v>9.7116630208108706E-12</v>
      </c>
      <c r="C27" s="4">
        <v>18.388429752066099</v>
      </c>
    </row>
    <row r="28" spans="1:3" x14ac:dyDescent="0.2">
      <c r="A28" t="s">
        <v>62</v>
      </c>
      <c r="B28" s="5">
        <v>8.37125013832596E-12</v>
      </c>
      <c r="C28" s="4">
        <v>-18.062827225130999</v>
      </c>
    </row>
    <row r="29" spans="1:3" x14ac:dyDescent="0.2">
      <c r="A29" t="s">
        <v>63</v>
      </c>
      <c r="B29" s="5">
        <v>9.06790931916658E-12</v>
      </c>
      <c r="C29" s="4">
        <v>-2.2364217252396599</v>
      </c>
    </row>
    <row r="30" spans="1:3" x14ac:dyDescent="0.2">
      <c r="A30" t="s">
        <v>64</v>
      </c>
      <c r="B30" s="5">
        <v>1.1278187520971299E-11</v>
      </c>
      <c r="C30" s="4">
        <v>11.5468409586059</v>
      </c>
    </row>
    <row r="31" spans="1:3" x14ac:dyDescent="0.2">
      <c r="A31" t="s">
        <v>65</v>
      </c>
      <c r="B31" s="5">
        <v>1.09902523096815E-11</v>
      </c>
      <c r="C31" s="4">
        <v>-3.61328125</v>
      </c>
    </row>
    <row r="32" spans="1:3" x14ac:dyDescent="0.2">
      <c r="A32" t="s">
        <v>66</v>
      </c>
      <c r="B32" s="5">
        <v>9.4295139966252394E-12</v>
      </c>
      <c r="C32" s="4">
        <v>-12.360688956433799</v>
      </c>
    </row>
    <row r="33" spans="1:3" x14ac:dyDescent="0.2">
      <c r="A33" t="s">
        <v>67</v>
      </c>
      <c r="B33" s="5">
        <v>8.1274452795166903E-12</v>
      </c>
      <c r="C33" s="4">
        <v>-10.8670520231212</v>
      </c>
    </row>
    <row r="34" spans="1:3" x14ac:dyDescent="0.2">
      <c r="A34" t="s">
        <v>68</v>
      </c>
      <c r="B34" s="5">
        <v>8.6088620090500802E-12</v>
      </c>
      <c r="C34" s="4">
        <v>1.55642023346299</v>
      </c>
    </row>
    <row r="35" spans="1:3" x14ac:dyDescent="0.2">
      <c r="A35" t="s">
        <v>69</v>
      </c>
      <c r="B35" s="5">
        <v>9.1834788100449494E-12</v>
      </c>
      <c r="C35" s="4">
        <v>-2.04342273307793</v>
      </c>
    </row>
    <row r="36" spans="1:3" x14ac:dyDescent="0.2">
      <c r="A36" t="s">
        <v>70</v>
      </c>
      <c r="B36" s="5">
        <v>1.0655948463316601E-11</v>
      </c>
      <c r="C36" s="4">
        <v>6.2581486310303598</v>
      </c>
    </row>
    <row r="37" spans="1:3" x14ac:dyDescent="0.2">
      <c r="A37" t="s">
        <v>71</v>
      </c>
      <c r="B37" s="5">
        <v>1.1500840966015401E-11</v>
      </c>
      <c r="C37" s="4">
        <v>4.7852760736196496</v>
      </c>
    </row>
    <row r="38" spans="1:3" x14ac:dyDescent="0.2">
      <c r="A38" t="s">
        <v>72</v>
      </c>
      <c r="B38" s="5">
        <v>1.3103794242950801E-11</v>
      </c>
      <c r="C38" s="4">
        <v>1.6393442622946399</v>
      </c>
    </row>
    <row r="39" spans="1:3" x14ac:dyDescent="0.2">
      <c r="A39" t="s">
        <v>73</v>
      </c>
      <c r="B39" s="5">
        <v>1.5001428962235299E-11</v>
      </c>
      <c r="C39" s="4">
        <v>9.4470046082951704</v>
      </c>
    </row>
    <row r="40" spans="1:3" x14ac:dyDescent="0.2">
      <c r="A40" t="s">
        <v>74</v>
      </c>
      <c r="B40" s="5">
        <v>1.6171540421289601E-11</v>
      </c>
      <c r="C40" s="4">
        <v>3.1578947368417798</v>
      </c>
    </row>
    <row r="41" spans="1:3" x14ac:dyDescent="0.2">
      <c r="A41" t="s">
        <v>75</v>
      </c>
      <c r="B41" s="5">
        <v>1.6914111154920299E-11</v>
      </c>
      <c r="C41" s="4">
        <v>2.0408163265309498</v>
      </c>
    </row>
    <row r="42" spans="1:3" x14ac:dyDescent="0.2">
      <c r="A42" t="s">
        <v>76</v>
      </c>
      <c r="B42" s="5">
        <v>1.78668830362769E-11</v>
      </c>
      <c r="C42" s="4">
        <v>6.6999999999996396</v>
      </c>
    </row>
    <row r="43" spans="1:3" x14ac:dyDescent="0.2">
      <c r="A43" t="s">
        <v>77</v>
      </c>
      <c r="B43" s="5">
        <v>2.0656996924783599E-11</v>
      </c>
      <c r="C43" s="4">
        <v>10.2155576382383</v>
      </c>
    </row>
    <row r="44" spans="1:3" x14ac:dyDescent="0.2">
      <c r="A44" t="s">
        <v>78</v>
      </c>
      <c r="B44" s="5">
        <v>2.3363678313505402E-11</v>
      </c>
      <c r="C44" s="4">
        <v>16.2414965986395</v>
      </c>
    </row>
    <row r="45" spans="1:3" x14ac:dyDescent="0.2">
      <c r="A45" t="s">
        <v>79</v>
      </c>
      <c r="B45" s="5">
        <v>2.95590694999448E-11</v>
      </c>
      <c r="C45" s="4">
        <v>16.605705925384299</v>
      </c>
    </row>
    <row r="46" spans="1:3" x14ac:dyDescent="0.2">
      <c r="A46" t="s">
        <v>80</v>
      </c>
      <c r="B46" s="5">
        <v>3.8370194189254402E-11</v>
      </c>
      <c r="C46" s="4">
        <v>20.639899623587901</v>
      </c>
    </row>
    <row r="47" spans="1:3" x14ac:dyDescent="0.2">
      <c r="A47" t="s">
        <v>81</v>
      </c>
      <c r="B47" s="5">
        <v>4.5507888347018703E-11</v>
      </c>
      <c r="C47" s="4">
        <v>14.9245969838802</v>
      </c>
    </row>
    <row r="48" spans="1:3" x14ac:dyDescent="0.2">
      <c r="A48" t="s">
        <v>82</v>
      </c>
      <c r="B48" s="5">
        <v>5.8186509591325799E-11</v>
      </c>
      <c r="C48" s="4">
        <v>14.5701357466055</v>
      </c>
    </row>
    <row r="49" spans="1:3" x14ac:dyDescent="0.2">
      <c r="A49" t="s">
        <v>83</v>
      </c>
      <c r="B49" s="5">
        <v>6.4909090909090909E-11</v>
      </c>
      <c r="C49" s="4">
        <v>8.9389697648382107</v>
      </c>
    </row>
    <row r="50" spans="1:3" x14ac:dyDescent="0.2">
      <c r="A50" t="s">
        <v>84</v>
      </c>
      <c r="B50" s="5">
        <v>7.5418181818181818E-11</v>
      </c>
      <c r="C50" s="4">
        <v>5.9165689976993701</v>
      </c>
    </row>
    <row r="51" spans="1:3" x14ac:dyDescent="0.2">
      <c r="A51" t="s">
        <v>85</v>
      </c>
      <c r="B51" s="5">
        <v>8.7963636363636369E-11</v>
      </c>
      <c r="C51" s="4">
        <v>8.2957499178492498</v>
      </c>
    </row>
    <row r="52" spans="1:3" x14ac:dyDescent="0.2">
      <c r="A52" t="s">
        <v>86</v>
      </c>
      <c r="B52" s="5">
        <v>1.0236363636363635E-10</v>
      </c>
      <c r="C52" s="4">
        <v>8.9610496181137709</v>
      </c>
    </row>
    <row r="53" spans="1:3" x14ac:dyDescent="0.2">
      <c r="A53" t="s">
        <v>87</v>
      </c>
      <c r="B53" s="5">
        <v>1.2683636363636364E-10</v>
      </c>
      <c r="C53" s="4">
        <v>18.119768975612399</v>
      </c>
    </row>
    <row r="54" spans="1:3" x14ac:dyDescent="0.2">
      <c r="A54" t="s">
        <v>88</v>
      </c>
      <c r="B54" s="5">
        <v>1.4916363636363636E-10</v>
      </c>
      <c r="C54" s="4">
        <v>9.6022469796591903</v>
      </c>
    </row>
    <row r="55" spans="1:3" x14ac:dyDescent="0.2">
      <c r="A55" t="s">
        <v>89</v>
      </c>
      <c r="B55" s="5">
        <v>1.7799999999999998E-10</v>
      </c>
      <c r="C55" s="4">
        <v>13.9751988104668</v>
      </c>
    </row>
    <row r="56" spans="1:3" x14ac:dyDescent="0.2">
      <c r="A56" t="s">
        <v>90</v>
      </c>
      <c r="B56" s="5">
        <v>2.4407272727272728E-10</v>
      </c>
      <c r="C56" s="4">
        <v>27.198060949702601</v>
      </c>
    </row>
    <row r="57" spans="1:3" x14ac:dyDescent="0.2">
      <c r="A57" t="s">
        <v>91</v>
      </c>
      <c r="B57" s="5">
        <v>2.9625454545454543E-10</v>
      </c>
      <c r="C57" s="4">
        <v>11.5621494426137</v>
      </c>
    </row>
    <row r="58" spans="1:3" x14ac:dyDescent="0.2">
      <c r="A58" t="s">
        <v>92</v>
      </c>
      <c r="B58" s="5">
        <v>3.741454545454546E-10</v>
      </c>
      <c r="C58" s="4">
        <v>22.732640023341801</v>
      </c>
    </row>
    <row r="59" spans="1:3" x14ac:dyDescent="0.2">
      <c r="A59" t="s">
        <v>93</v>
      </c>
      <c r="B59" s="5">
        <v>4.5418181818181821E-10</v>
      </c>
      <c r="C59" s="4">
        <v>12.7128854471602</v>
      </c>
    </row>
    <row r="60" spans="1:3" x14ac:dyDescent="0.2">
      <c r="A60" t="s">
        <v>94</v>
      </c>
      <c r="B60" s="5">
        <v>5.6545454545454539E-10</v>
      </c>
      <c r="C60" s="4">
        <v>12.3642596387579</v>
      </c>
    </row>
    <row r="61" spans="1:3" x14ac:dyDescent="0.2">
      <c r="A61" t="s">
        <v>95</v>
      </c>
      <c r="B61" s="5">
        <v>8.4349090909090904E-10</v>
      </c>
      <c r="C61" s="4">
        <v>35.856482701667403</v>
      </c>
    </row>
    <row r="62" spans="1:3" x14ac:dyDescent="0.2">
      <c r="A62" t="s">
        <v>96</v>
      </c>
      <c r="B62" s="5">
        <v>1.1573090909090908E-9</v>
      </c>
      <c r="C62" s="4">
        <v>25.415621996227699</v>
      </c>
    </row>
    <row r="63" spans="1:3" x14ac:dyDescent="0.2">
      <c r="A63" t="s">
        <v>97</v>
      </c>
      <c r="B63" s="5">
        <v>1.6919272727272728E-9</v>
      </c>
      <c r="C63" s="4">
        <v>34.617803829501597</v>
      </c>
    </row>
    <row r="64" spans="1:3" x14ac:dyDescent="0.2">
      <c r="A64" t="s">
        <v>98</v>
      </c>
      <c r="B64" s="5">
        <v>2.7098909090909092E-9</v>
      </c>
      <c r="C64" s="4">
        <v>50.249457406752697</v>
      </c>
    </row>
    <row r="65" spans="1:3" x14ac:dyDescent="0.2">
      <c r="A65" t="s">
        <v>99</v>
      </c>
      <c r="B65" s="5">
        <v>4.8639272727272726E-9</v>
      </c>
      <c r="C65" s="4">
        <v>78.417431857154199</v>
      </c>
    </row>
    <row r="66" spans="1:3" x14ac:dyDescent="0.2">
      <c r="A66" t="s">
        <v>100</v>
      </c>
      <c r="B66" s="5">
        <v>9.532218181818182E-9</v>
      </c>
      <c r="C66" s="4">
        <v>89.533666028052593</v>
      </c>
    </row>
    <row r="67" spans="1:3" x14ac:dyDescent="0.2">
      <c r="A67" t="s">
        <v>101</v>
      </c>
      <c r="B67" s="5">
        <v>1.5513454545454546E-8</v>
      </c>
      <c r="C67" s="4">
        <v>58.933184968871103</v>
      </c>
    </row>
    <row r="68" spans="1:3" x14ac:dyDescent="0.2">
      <c r="A68" t="s">
        <v>102</v>
      </c>
      <c r="B68" s="5">
        <v>2.2832363636363636E-8</v>
      </c>
      <c r="C68" s="4">
        <v>37.936097772877602</v>
      </c>
    </row>
    <row r="69" spans="1:3" x14ac:dyDescent="0.2">
      <c r="A69" t="s">
        <v>103</v>
      </c>
      <c r="B69" s="5">
        <v>3.0102909090909091E-8</v>
      </c>
      <c r="C69" s="4">
        <v>26.528941689940499</v>
      </c>
    </row>
    <row r="70" spans="1:3" x14ac:dyDescent="0.2">
      <c r="A70" t="s">
        <v>104</v>
      </c>
      <c r="B70" s="5">
        <v>4.1880363636363639E-8</v>
      </c>
      <c r="C70" s="4">
        <v>26.706716511030098</v>
      </c>
    </row>
    <row r="71" spans="1:3" x14ac:dyDescent="0.2">
      <c r="A71" t="s">
        <v>105</v>
      </c>
      <c r="B71" s="5">
        <v>5.5054545454545451E-8</v>
      </c>
      <c r="C71" s="4">
        <v>20.051784027792099</v>
      </c>
    </row>
    <row r="72" spans="1:3" x14ac:dyDescent="0.2">
      <c r="A72" t="s">
        <v>106</v>
      </c>
      <c r="B72" s="5">
        <v>7.0660110481477205E-8</v>
      </c>
      <c r="C72" s="4">
        <v>16.255111605727201</v>
      </c>
    </row>
    <row r="73" spans="1:3" x14ac:dyDescent="0.2">
      <c r="A73" t="s">
        <v>107</v>
      </c>
      <c r="B73" s="5">
        <v>9.3925860151740273E-8</v>
      </c>
      <c r="C73" s="4">
        <v>19.384585083388199</v>
      </c>
    </row>
    <row r="74" spans="1:3" x14ac:dyDescent="0.2">
      <c r="A74" t="s">
        <v>108</v>
      </c>
      <c r="B74" s="5">
        <v>1.2602938079178152E-7</v>
      </c>
      <c r="C74" s="4">
        <v>19.867091729305901</v>
      </c>
    </row>
    <row r="75" spans="1:3" x14ac:dyDescent="0.2">
      <c r="A75" t="s">
        <v>109</v>
      </c>
      <c r="B75" s="5">
        <v>1.8612154588182273E-7</v>
      </c>
      <c r="C75" s="4">
        <v>29.580356692734298</v>
      </c>
    </row>
    <row r="76" spans="1:3" x14ac:dyDescent="0.2">
      <c r="A76" t="s">
        <v>110</v>
      </c>
      <c r="B76" s="5">
        <v>2.7095860139665811E-7</v>
      </c>
      <c r="C76" s="4">
        <v>34.605855007947497</v>
      </c>
    </row>
    <row r="77" spans="1:3" x14ac:dyDescent="0.2">
      <c r="A77" t="s">
        <v>111</v>
      </c>
      <c r="B77" s="5">
        <v>3.8164275348455716E-7</v>
      </c>
      <c r="C77" s="4">
        <v>33.929436738124402</v>
      </c>
    </row>
    <row r="78" spans="1:3" x14ac:dyDescent="0.2">
      <c r="A78" t="s">
        <v>112</v>
      </c>
      <c r="B78" s="5">
        <v>5.9416839265378944E-7</v>
      </c>
      <c r="C78" s="4">
        <v>41.203624010906402</v>
      </c>
    </row>
    <row r="79" spans="1:3" x14ac:dyDescent="0.2">
      <c r="A79" t="s">
        <v>113</v>
      </c>
      <c r="B79" s="5">
        <v>9.0653741242774433E-7</v>
      </c>
      <c r="C79" s="4">
        <v>45.398056230309301</v>
      </c>
    </row>
    <row r="80" spans="1:3" x14ac:dyDescent="0.2">
      <c r="A80" t="s">
        <v>114</v>
      </c>
      <c r="B80" s="5">
        <v>1.3153620530151782E-6</v>
      </c>
      <c r="C80" s="4">
        <v>38.227611224591399</v>
      </c>
    </row>
    <row r="81" spans="1:3" x14ac:dyDescent="0.2">
      <c r="A81" t="s">
        <v>115</v>
      </c>
      <c r="B81" s="5">
        <v>2.1677221865500833E-6</v>
      </c>
      <c r="C81" s="4">
        <v>54.365960022476301</v>
      </c>
    </row>
    <row r="82" spans="1:3" x14ac:dyDescent="0.2">
      <c r="A82" t="s">
        <v>116</v>
      </c>
      <c r="B82" s="5">
        <v>4.5482930909090911E-6</v>
      </c>
      <c r="C82" s="4">
        <v>92.141944615712006</v>
      </c>
    </row>
    <row r="83" spans="1:3" x14ac:dyDescent="0.2">
      <c r="A83" t="s">
        <v>117</v>
      </c>
      <c r="B83" s="5">
        <v>8.733013818181819E-6</v>
      </c>
      <c r="C83" s="4">
        <v>100.52887712107101</v>
      </c>
    </row>
    <row r="84" spans="1:3" x14ac:dyDescent="0.2">
      <c r="A84" t="s">
        <v>118</v>
      </c>
      <c r="B84" s="5">
        <v>1.7702079272727272E-5</v>
      </c>
      <c r="C84" s="4">
        <v>101.034394746448</v>
      </c>
    </row>
    <row r="85" spans="1:3" x14ac:dyDescent="0.2">
      <c r="A85" t="s">
        <v>119</v>
      </c>
      <c r="B85" s="5">
        <v>3.9776848727272727E-5</v>
      </c>
      <c r="C85" s="4">
        <v>131.48404505668699</v>
      </c>
    </row>
    <row r="86" spans="1:3" x14ac:dyDescent="0.2">
      <c r="A86" t="s">
        <v>120</v>
      </c>
      <c r="B86" s="3">
        <v>1.2650400545454547E-4</v>
      </c>
      <c r="C86" s="4">
        <v>201.74028213371199</v>
      </c>
    </row>
    <row r="87" spans="1:3" x14ac:dyDescent="0.2">
      <c r="A87" t="s">
        <v>121</v>
      </c>
      <c r="B87" s="3">
        <v>4.7553404218181816E-4</v>
      </c>
      <c r="C87" s="4">
        <v>248.54365912581</v>
      </c>
    </row>
    <row r="88" spans="1:3" x14ac:dyDescent="0.2">
      <c r="A88" t="s">
        <v>122</v>
      </c>
      <c r="B88" s="3">
        <v>1.2736839276363636E-3</v>
      </c>
      <c r="C88" s="4">
        <v>149.17931828968099</v>
      </c>
    </row>
    <row r="89" spans="1:3" x14ac:dyDescent="0.2">
      <c r="A89" t="s">
        <v>123</v>
      </c>
      <c r="B89" s="3">
        <v>4.0378057352727275E-3</v>
      </c>
      <c r="C89" s="4">
        <v>206.20870865714801</v>
      </c>
    </row>
    <row r="90" spans="1:3" x14ac:dyDescent="0.2">
      <c r="A90" t="s">
        <v>124</v>
      </c>
      <c r="B90" s="3">
        <v>2.9375630254181818E-2</v>
      </c>
      <c r="C90" s="4">
        <v>627.95147020426998</v>
      </c>
    </row>
    <row r="91" spans="1:3" x14ac:dyDescent="0.2">
      <c r="A91" t="s">
        <v>125</v>
      </c>
      <c r="B91" s="3">
        <v>0.42559531039345455</v>
      </c>
      <c r="C91" s="4">
        <v>1304.4242094348499</v>
      </c>
    </row>
    <row r="92" spans="1:3" x14ac:dyDescent="0.2">
      <c r="A92" t="s">
        <v>126</v>
      </c>
      <c r="B92" s="3">
        <v>11.548794545454546</v>
      </c>
      <c r="C92" s="4">
        <v>2736.9706776883199</v>
      </c>
    </row>
    <row r="93" spans="1:3" x14ac:dyDescent="0.2">
      <c r="A93" t="s">
        <v>127</v>
      </c>
      <c r="B93" s="3">
        <v>60.285999272727267</v>
      </c>
      <c r="C93" s="4">
        <v>416.67808769906799</v>
      </c>
    </row>
    <row r="94" spans="1:3" x14ac:dyDescent="0.2">
      <c r="A94" t="s">
        <v>128</v>
      </c>
      <c r="B94" s="3">
        <v>640.95876763636363</v>
      </c>
      <c r="C94" s="4">
        <v>969.01292177251298</v>
      </c>
    </row>
    <row r="95" spans="1:3" x14ac:dyDescent="0.2">
      <c r="A95" t="s">
        <v>129</v>
      </c>
      <c r="B95" s="3">
        <v>14097.114181818182</v>
      </c>
      <c r="C95" s="4">
        <v>1996.15035029504</v>
      </c>
    </row>
    <row r="96" spans="1:3" x14ac:dyDescent="0.2">
      <c r="A96" t="s">
        <v>2</v>
      </c>
      <c r="B96" s="3">
        <v>349204.679</v>
      </c>
      <c r="C96" s="4">
        <v>2240.16886920159</v>
      </c>
    </row>
    <row r="97" spans="1:3" x14ac:dyDescent="0.2">
      <c r="A97" t="s">
        <v>3</v>
      </c>
      <c r="B97" s="3">
        <v>705991.55286091799</v>
      </c>
      <c r="C97" s="4">
        <v>93.978043044132306</v>
      </c>
    </row>
    <row r="98" spans="1:3" x14ac:dyDescent="0.2">
      <c r="A98" t="s">
        <v>4</v>
      </c>
      <c r="B98" s="3">
        <v>854763.607812398</v>
      </c>
      <c r="C98" s="4">
        <v>18.456243776898798</v>
      </c>
    </row>
    <row r="99" spans="1:3" x14ac:dyDescent="0.2">
      <c r="A99" t="s">
        <v>5</v>
      </c>
      <c r="B99" s="3">
        <v>952089.19608881103</v>
      </c>
      <c r="C99" s="4">
        <v>7.7290234100477999</v>
      </c>
    </row>
    <row r="100" spans="1:3" x14ac:dyDescent="0.2">
      <c r="A100" t="s">
        <v>6</v>
      </c>
      <c r="B100" s="3">
        <v>1002351.0192134799</v>
      </c>
      <c r="C100" s="4">
        <v>4.9243615867528696</v>
      </c>
    </row>
    <row r="101" spans="1:3" x14ac:dyDescent="0.2">
      <c r="A101" t="s">
        <v>7</v>
      </c>
      <c r="B101" s="3">
        <v>1087710.4560539899</v>
      </c>
      <c r="C101" s="4">
        <v>8.0105008768686297</v>
      </c>
    </row>
    <row r="102" spans="1:3" x14ac:dyDescent="0.2">
      <c r="A102" t="s">
        <v>8</v>
      </c>
      <c r="B102" s="3">
        <v>1199092.07094021</v>
      </c>
      <c r="C102" s="4">
        <v>5.6060651527174103</v>
      </c>
    </row>
    <row r="103" spans="1:3" x14ac:dyDescent="0.2">
      <c r="A103" t="s">
        <v>9</v>
      </c>
      <c r="B103" s="3">
        <v>1315755.4678309299</v>
      </c>
      <c r="C103" s="4">
        <v>8.2250943164335695</v>
      </c>
    </row>
    <row r="104" spans="1:3" x14ac:dyDescent="0.2">
      <c r="A104" t="s">
        <v>10</v>
      </c>
      <c r="B104" s="3">
        <v>1488787.2551583699</v>
      </c>
      <c r="C104" s="4">
        <v>9.7981122343127502</v>
      </c>
    </row>
    <row r="105" spans="1:3" x14ac:dyDescent="0.2">
      <c r="A105" t="s">
        <v>11</v>
      </c>
      <c r="B105" s="3">
        <v>1717950.39642449</v>
      </c>
      <c r="C105" s="4">
        <v>14.0910215272673</v>
      </c>
    </row>
    <row r="106" spans="1:3" x14ac:dyDescent="0.2">
      <c r="A106" t="s">
        <v>12</v>
      </c>
      <c r="B106" s="3">
        <v>1957751.2129625699</v>
      </c>
      <c r="C106" s="4">
        <v>7.7520607594630304</v>
      </c>
    </row>
    <row r="107" spans="1:3" x14ac:dyDescent="0.2">
      <c r="A107" t="s">
        <v>13</v>
      </c>
      <c r="B107" s="3">
        <v>2170584.5034221401</v>
      </c>
      <c r="C107" s="4">
        <v>7.4312247547853003</v>
      </c>
    </row>
    <row r="108" spans="1:3" x14ac:dyDescent="0.2">
      <c r="A108" t="s">
        <v>14</v>
      </c>
      <c r="B108" s="3">
        <v>2409449.9220720599</v>
      </c>
      <c r="C108" s="4">
        <v>6.7742741190970701</v>
      </c>
    </row>
    <row r="109" spans="1:3" x14ac:dyDescent="0.2">
      <c r="A109" t="s">
        <v>15</v>
      </c>
      <c r="B109" s="3">
        <v>2720262.9378383202</v>
      </c>
      <c r="C109" s="4">
        <v>6.43903808921129</v>
      </c>
    </row>
    <row r="110" spans="1:3" x14ac:dyDescent="0.2">
      <c r="A110" t="s">
        <v>16</v>
      </c>
      <c r="B110" s="3">
        <v>3109803.0890462901</v>
      </c>
      <c r="C110" s="4">
        <v>8.7785527221761601</v>
      </c>
    </row>
    <row r="111" spans="1:3" x14ac:dyDescent="0.2">
      <c r="A111" t="s">
        <v>17</v>
      </c>
      <c r="B111" s="3">
        <v>3333039.35542242</v>
      </c>
      <c r="C111" s="4">
        <v>7.3134827459456098</v>
      </c>
    </row>
    <row r="112" spans="1:3" x14ac:dyDescent="0.2">
      <c r="A112" t="s">
        <v>18</v>
      </c>
      <c r="B112" s="3">
        <v>3885847</v>
      </c>
      <c r="C112" s="4">
        <v>8.4233383359817697</v>
      </c>
    </row>
    <row r="113" spans="1:3" x14ac:dyDescent="0.2">
      <c r="A113" t="s">
        <v>19</v>
      </c>
      <c r="B113" s="3">
        <v>4376382</v>
      </c>
      <c r="C113" s="4">
        <v>8.31859221882012</v>
      </c>
    </row>
    <row r="114" spans="1:3" x14ac:dyDescent="0.2">
      <c r="A114" t="s">
        <v>20</v>
      </c>
      <c r="B114" s="3">
        <v>4814760</v>
      </c>
      <c r="C114" s="4">
        <v>7.9431269420642696</v>
      </c>
    </row>
    <row r="115" spans="1:3" x14ac:dyDescent="0.2">
      <c r="A115" t="s">
        <v>21</v>
      </c>
      <c r="B115" s="3">
        <v>5331619</v>
      </c>
      <c r="C115" s="4">
        <v>7.5045645320485299</v>
      </c>
    </row>
    <row r="116" spans="1:3" x14ac:dyDescent="0.2">
      <c r="A116" t="s">
        <v>22</v>
      </c>
      <c r="B116" s="3">
        <v>5778953</v>
      </c>
      <c r="C116" s="4">
        <v>7.8467097434948201</v>
      </c>
    </row>
    <row r="117" spans="1:3" x14ac:dyDescent="0.2">
      <c r="A117" t="s">
        <v>23</v>
      </c>
      <c r="B117" s="3">
        <v>5995787</v>
      </c>
      <c r="C117" s="4">
        <v>7.5661750129394596</v>
      </c>
    </row>
    <row r="118" spans="1:3" x14ac:dyDescent="0.2">
      <c r="A118" t="s">
        <v>24</v>
      </c>
      <c r="B118" s="3">
        <v>6269328</v>
      </c>
      <c r="C118" s="4">
        <v>8.1036043570250005</v>
      </c>
    </row>
    <row r="119" spans="1:3" x14ac:dyDescent="0.2">
      <c r="A119" t="s">
        <v>25</v>
      </c>
      <c r="B119" s="3">
        <v>6585479</v>
      </c>
      <c r="C119" s="4">
        <v>3.6713845128893299</v>
      </c>
    </row>
    <row r="120" spans="1:3" x14ac:dyDescent="0.2">
      <c r="A120" t="s">
        <v>26</v>
      </c>
      <c r="B120" s="3">
        <v>7004141</v>
      </c>
      <c r="C120" s="4">
        <v>4.4935343316412402</v>
      </c>
    </row>
    <row r="121" spans="1:3" x14ac:dyDescent="0.2">
      <c r="A121" t="s">
        <v>27</v>
      </c>
      <c r="B121" s="3">
        <v>7407023.5734999897</v>
      </c>
      <c r="C121" s="4">
        <v>4.2805051190035499</v>
      </c>
    </row>
    <row r="122" spans="1:3" x14ac:dyDescent="0.2">
      <c r="A122" t="s">
        <v>28</v>
      </c>
      <c r="B122" s="3">
        <v>7447858.2502464</v>
      </c>
      <c r="C122" s="4">
        <v>4.8053984170513901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zoomScaleNormal="100" workbookViewId="0">
      <selection activeCell="A3" sqref="A3"/>
    </sheetView>
  </sheetViews>
  <sheetFormatPr defaultRowHeight="12.75" customHeight="1" x14ac:dyDescent="0.2"/>
  <cols>
    <col min="1" max="256" width="10.28515625" customWidth="1"/>
  </cols>
  <sheetData>
    <row r="1" spans="1:2" x14ac:dyDescent="0.2">
      <c r="A1" t="s">
        <v>29</v>
      </c>
      <c r="B1" t="s">
        <v>30</v>
      </c>
    </row>
    <row r="2" spans="1:2" x14ac:dyDescent="0.2">
      <c r="A2" t="s">
        <v>0</v>
      </c>
      <c r="B2" t="s">
        <v>31</v>
      </c>
    </row>
    <row r="3" spans="1:2" x14ac:dyDescent="0.2">
      <c r="A3" t="s">
        <v>1</v>
      </c>
      <c r="B3" t="s">
        <v>32</v>
      </c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customHeight="1" x14ac:dyDescent="0.2"/>
  <cols>
    <col min="1" max="1" width="7" customWidth="1"/>
    <col min="2" max="2" width="20.7109375" style="1" customWidth="1"/>
    <col min="3" max="3" width="20.7109375" style="2" customWidth="1"/>
    <col min="4" max="4" width="23.5703125" customWidth="1"/>
    <col min="5" max="5" width="20.7109375" customWidth="1"/>
    <col min="6" max="6" width="30" customWidth="1"/>
    <col min="7" max="7" width="20.7109375" customWidth="1"/>
    <col min="8" max="8" width="29.5703125" customWidth="1"/>
    <col min="9" max="9" width="20.7109375" customWidth="1"/>
    <col min="10" max="256" width="10.28515625" customWidth="1"/>
  </cols>
  <sheetData>
    <row r="1" spans="1:9" ht="13.5" thickBot="1" x14ac:dyDescent="0.25">
      <c r="A1" s="18"/>
      <c r="B1" s="19" t="s">
        <v>130</v>
      </c>
      <c r="C1" s="20" t="s">
        <v>131</v>
      </c>
      <c r="D1" s="19" t="s">
        <v>132</v>
      </c>
      <c r="E1" s="21" t="s">
        <v>133</v>
      </c>
      <c r="F1" s="22" t="s">
        <v>33</v>
      </c>
      <c r="G1" s="21" t="s">
        <v>134</v>
      </c>
      <c r="H1" s="22" t="s">
        <v>135</v>
      </c>
      <c r="I1" s="23" t="s">
        <v>134</v>
      </c>
    </row>
    <row r="2" spans="1:9" x14ac:dyDescent="0.2">
      <c r="A2" s="8" t="s">
        <v>2</v>
      </c>
      <c r="B2" s="14">
        <v>349204.679</v>
      </c>
      <c r="C2" s="6">
        <v>2240.16886920159</v>
      </c>
      <c r="D2" s="16">
        <f>(B2/B$2)*100</f>
        <v>100</v>
      </c>
      <c r="E2" s="7">
        <v>100</v>
      </c>
      <c r="F2" s="16">
        <f>(B2/E2)*E$2</f>
        <v>349204.679</v>
      </c>
      <c r="G2" s="7"/>
      <c r="H2" s="16">
        <f>(F2/F$28)*F$28</f>
        <v>349204.679</v>
      </c>
      <c r="I2" s="9"/>
    </row>
    <row r="3" spans="1:9" x14ac:dyDescent="0.2">
      <c r="A3" s="8" t="s">
        <v>3</v>
      </c>
      <c r="B3" s="14">
        <v>705991.55286091799</v>
      </c>
      <c r="C3" s="6">
        <v>93.978043044132306</v>
      </c>
      <c r="D3" s="16">
        <f t="shared" ref="D3:D28" si="0">(B3/B$2)*100</f>
        <v>202.17127527690371</v>
      </c>
      <c r="E3" s="7">
        <f>((C3/100)+1)*E2</f>
        <v>193.97804304413231</v>
      </c>
      <c r="F3" s="16">
        <f t="shared" ref="F3:F28" si="1">(B3/E3)*E$2</f>
        <v>363954.364</v>
      </c>
      <c r="G3" s="7">
        <f>((F3-F2)/F2)*100</f>
        <v>4.2237936336471593</v>
      </c>
      <c r="H3" s="16">
        <f t="shared" ref="H3:H28" si="2">(F3/F$28)*F$28</f>
        <v>363954.364</v>
      </c>
      <c r="I3" s="9">
        <f>((H3-H2)/H2)*100</f>
        <v>4.2237936336471593</v>
      </c>
    </row>
    <row r="4" spans="1:9" x14ac:dyDescent="0.2">
      <c r="A4" s="8" t="s">
        <v>4</v>
      </c>
      <c r="B4" s="14">
        <v>854763.607812398</v>
      </c>
      <c r="C4" s="6">
        <v>18.456243776898798</v>
      </c>
      <c r="D4" s="16">
        <f t="shared" si="0"/>
        <v>244.77438568696783</v>
      </c>
      <c r="E4" s="7">
        <f>((C4/100)+1)*E3</f>
        <v>229.77910354201506</v>
      </c>
      <c r="F4" s="16">
        <f t="shared" si="1"/>
        <v>371993.62110667501</v>
      </c>
      <c r="G4" s="7">
        <f t="shared" ref="G4:G28" si="3">((F4-F3)/F3)*100</f>
        <v>2.2088640505145887</v>
      </c>
      <c r="H4" s="16">
        <f t="shared" si="2"/>
        <v>371993.62110667501</v>
      </c>
      <c r="I4" s="9">
        <f t="shared" ref="I4:I28" si="4">((H4-H3)/H3)*100</f>
        <v>2.2088640505145887</v>
      </c>
    </row>
    <row r="5" spans="1:9" x14ac:dyDescent="0.2">
      <c r="A5" s="8" t="s">
        <v>5</v>
      </c>
      <c r="B5" s="14">
        <v>952089.19608881103</v>
      </c>
      <c r="C5" s="6">
        <v>7.7290234100477999</v>
      </c>
      <c r="D5" s="16">
        <f t="shared" si="0"/>
        <v>272.64502835851494</v>
      </c>
      <c r="E5" s="7">
        <f t="shared" ref="E5:E28" si="5">((C5/100)+1)*E4</f>
        <v>247.53878424617537</v>
      </c>
      <c r="F5" s="16">
        <f t="shared" si="1"/>
        <v>384622.23161844647</v>
      </c>
      <c r="G5" s="7">
        <f t="shared" si="3"/>
        <v>3.3948459853159711</v>
      </c>
      <c r="H5" s="16">
        <f t="shared" si="2"/>
        <v>384622.23161844647</v>
      </c>
      <c r="I5" s="9">
        <f t="shared" si="4"/>
        <v>3.3948459853159711</v>
      </c>
    </row>
    <row r="6" spans="1:9" x14ac:dyDescent="0.2">
      <c r="A6" s="8" t="s">
        <v>6</v>
      </c>
      <c r="B6" s="14">
        <v>1002351.0192134799</v>
      </c>
      <c r="C6" s="6">
        <v>4.9243615867528696</v>
      </c>
      <c r="D6" s="16">
        <f t="shared" si="0"/>
        <v>287.03825563960442</v>
      </c>
      <c r="E6" s="7">
        <f t="shared" si="5"/>
        <v>259.72848904990911</v>
      </c>
      <c r="F6" s="16">
        <f t="shared" si="1"/>
        <v>385922.63131399092</v>
      </c>
      <c r="G6" s="7">
        <f t="shared" si="3"/>
        <v>0.33809790195239414</v>
      </c>
      <c r="H6" s="16">
        <f t="shared" si="2"/>
        <v>385922.63131399092</v>
      </c>
      <c r="I6" s="9">
        <f t="shared" si="4"/>
        <v>0.33809790195239414</v>
      </c>
    </row>
    <row r="7" spans="1:9" x14ac:dyDescent="0.2">
      <c r="A7" s="8" t="s">
        <v>7</v>
      </c>
      <c r="B7" s="14">
        <v>1087710.4560539899</v>
      </c>
      <c r="C7" s="6">
        <v>8.0105008768686297</v>
      </c>
      <c r="D7" s="16">
        <f t="shared" si="0"/>
        <v>311.48221128331153</v>
      </c>
      <c r="E7" s="7">
        <f t="shared" si="5"/>
        <v>280.53404194272974</v>
      </c>
      <c r="F7" s="16">
        <f t="shared" si="1"/>
        <v>387728.50828422565</v>
      </c>
      <c r="G7" s="7">
        <f t="shared" si="3"/>
        <v>0.46793756667912356</v>
      </c>
      <c r="H7" s="16">
        <f t="shared" si="2"/>
        <v>387728.50828422565</v>
      </c>
      <c r="I7" s="9">
        <f t="shared" si="4"/>
        <v>0.46793756667912356</v>
      </c>
    </row>
    <row r="8" spans="1:9" x14ac:dyDescent="0.2">
      <c r="A8" s="8" t="s">
        <v>8</v>
      </c>
      <c r="B8" s="14">
        <v>1199092.07094021</v>
      </c>
      <c r="C8" s="6">
        <v>5.6060651527174103</v>
      </c>
      <c r="D8" s="16">
        <f t="shared" si="0"/>
        <v>343.37800809943042</v>
      </c>
      <c r="E8" s="7">
        <f t="shared" si="5"/>
        <v>296.26096310959076</v>
      </c>
      <c r="F8" s="16">
        <f t="shared" si="1"/>
        <v>404741.83920635213</v>
      </c>
      <c r="G8" s="7">
        <f t="shared" si="3"/>
        <v>4.3879494436490596</v>
      </c>
      <c r="H8" s="16">
        <f t="shared" si="2"/>
        <v>404741.83920635213</v>
      </c>
      <c r="I8" s="9">
        <f t="shared" si="4"/>
        <v>4.3879494436490596</v>
      </c>
    </row>
    <row r="9" spans="1:9" x14ac:dyDescent="0.2">
      <c r="A9" s="8" t="s">
        <v>9</v>
      </c>
      <c r="B9" s="14">
        <v>1315755.4678309299</v>
      </c>
      <c r="C9" s="6">
        <v>8.2250943164335695</v>
      </c>
      <c r="D9" s="16">
        <f t="shared" si="0"/>
        <v>376.786322451003</v>
      </c>
      <c r="E9" s="7">
        <f t="shared" si="5"/>
        <v>320.62870674812905</v>
      </c>
      <c r="F9" s="16">
        <f t="shared" si="1"/>
        <v>410367.33147681819</v>
      </c>
      <c r="G9" s="7">
        <f t="shared" si="3"/>
        <v>1.3898964044579476</v>
      </c>
      <c r="H9" s="16">
        <f t="shared" si="2"/>
        <v>410367.33147681819</v>
      </c>
      <c r="I9" s="9">
        <f t="shared" si="4"/>
        <v>1.3898964044579476</v>
      </c>
    </row>
    <row r="10" spans="1:9" x14ac:dyDescent="0.2">
      <c r="A10" s="8" t="s">
        <v>10</v>
      </c>
      <c r="B10" s="14">
        <v>1488787.2551583699</v>
      </c>
      <c r="C10" s="6">
        <v>9.7981122343127502</v>
      </c>
      <c r="D10" s="16">
        <f t="shared" si="0"/>
        <v>426.33657126867138</v>
      </c>
      <c r="E10" s="7">
        <f t="shared" si="5"/>
        <v>352.04426729073623</v>
      </c>
      <c r="F10" s="16">
        <f t="shared" si="1"/>
        <v>422897.74141638074</v>
      </c>
      <c r="G10" s="7">
        <f t="shared" si="3"/>
        <v>3.0534618568365257</v>
      </c>
      <c r="H10" s="16">
        <f t="shared" si="2"/>
        <v>422897.74141638074</v>
      </c>
      <c r="I10" s="9">
        <f t="shared" si="4"/>
        <v>3.0534618568365257</v>
      </c>
    </row>
    <row r="11" spans="1:9" x14ac:dyDescent="0.2">
      <c r="A11" s="8" t="s">
        <v>11</v>
      </c>
      <c r="B11" s="14">
        <v>1717950.39642449</v>
      </c>
      <c r="C11" s="6">
        <v>14.0910215272673</v>
      </c>
      <c r="D11" s="16">
        <f t="shared" si="0"/>
        <v>491.96087559425001</v>
      </c>
      <c r="E11" s="7">
        <f t="shared" si="5"/>
        <v>401.65090078018426</v>
      </c>
      <c r="F11" s="16">
        <f t="shared" si="1"/>
        <v>427722.28148560552</v>
      </c>
      <c r="G11" s="7">
        <f t="shared" si="3"/>
        <v>1.1408289987707896</v>
      </c>
      <c r="H11" s="16">
        <f t="shared" si="2"/>
        <v>427722.28148560552</v>
      </c>
      <c r="I11" s="9">
        <f t="shared" si="4"/>
        <v>1.1408289987707896</v>
      </c>
    </row>
    <row r="12" spans="1:9" x14ac:dyDescent="0.2">
      <c r="A12" s="8" t="s">
        <v>12</v>
      </c>
      <c r="B12" s="14">
        <v>1957751.2129625699</v>
      </c>
      <c r="C12" s="6">
        <v>7.7520607594630304</v>
      </c>
      <c r="D12" s="16">
        <f t="shared" si="0"/>
        <v>560.63143786299884</v>
      </c>
      <c r="E12" s="7">
        <f t="shared" si="5"/>
        <v>432.78712264959478</v>
      </c>
      <c r="F12" s="16">
        <f t="shared" si="1"/>
        <v>452358.93364314799</v>
      </c>
      <c r="G12" s="7">
        <f t="shared" si="3"/>
        <v>5.7599646368601887</v>
      </c>
      <c r="H12" s="16">
        <f t="shared" si="2"/>
        <v>452358.93364314799</v>
      </c>
      <c r="I12" s="9">
        <f t="shared" si="4"/>
        <v>5.7599646368601887</v>
      </c>
    </row>
    <row r="13" spans="1:9" x14ac:dyDescent="0.2">
      <c r="A13" s="8" t="s">
        <v>13</v>
      </c>
      <c r="B13" s="14">
        <v>2170584.5034221401</v>
      </c>
      <c r="C13" s="6">
        <v>7.4312247547853003</v>
      </c>
      <c r="D13" s="16">
        <f t="shared" si="0"/>
        <v>621.5794443642435</v>
      </c>
      <c r="E13" s="7">
        <f t="shared" si="5"/>
        <v>464.94850644345451</v>
      </c>
      <c r="F13" s="16">
        <f t="shared" si="1"/>
        <v>466844.06409339001</v>
      </c>
      <c r="G13" s="7">
        <f t="shared" si="3"/>
        <v>3.2021320621621454</v>
      </c>
      <c r="H13" s="16">
        <f t="shared" si="2"/>
        <v>466844.06409339001</v>
      </c>
      <c r="I13" s="9">
        <f t="shared" si="4"/>
        <v>3.2021320621621454</v>
      </c>
    </row>
    <row r="14" spans="1:9" x14ac:dyDescent="0.2">
      <c r="A14" s="8" t="s">
        <v>14</v>
      </c>
      <c r="B14" s="14">
        <v>2409449.9220720599</v>
      </c>
      <c r="C14" s="6">
        <v>6.7742741190970701</v>
      </c>
      <c r="D14" s="16">
        <f t="shared" si="0"/>
        <v>689.98214141112919</v>
      </c>
      <c r="E14" s="7">
        <f t="shared" si="5"/>
        <v>496.44539278258185</v>
      </c>
      <c r="F14" s="16">
        <f t="shared" si="1"/>
        <v>485340.37320138415</v>
      </c>
      <c r="G14" s="7">
        <f t="shared" si="3"/>
        <v>3.961988708995138</v>
      </c>
      <c r="H14" s="16">
        <f t="shared" si="2"/>
        <v>485340.37320138415</v>
      </c>
      <c r="I14" s="9">
        <f t="shared" si="4"/>
        <v>3.961988708995138</v>
      </c>
    </row>
    <row r="15" spans="1:9" x14ac:dyDescent="0.2">
      <c r="A15" s="8" t="s">
        <v>15</v>
      </c>
      <c r="B15" s="14">
        <v>2720262.9378383202</v>
      </c>
      <c r="C15" s="6">
        <v>6.43903808921129</v>
      </c>
      <c r="D15" s="16">
        <f t="shared" si="0"/>
        <v>778.98811253852648</v>
      </c>
      <c r="E15" s="7">
        <f t="shared" si="5"/>
        <v>528.41170071598685</v>
      </c>
      <c r="F15" s="16">
        <f t="shared" si="1"/>
        <v>514799.90585984761</v>
      </c>
      <c r="G15" s="7">
        <f t="shared" si="3"/>
        <v>6.069870607331425</v>
      </c>
      <c r="H15" s="16">
        <f t="shared" si="2"/>
        <v>514799.90585984761</v>
      </c>
      <c r="I15" s="9">
        <f t="shared" si="4"/>
        <v>6.069870607331425</v>
      </c>
    </row>
    <row r="16" spans="1:9" x14ac:dyDescent="0.2">
      <c r="A16" s="8" t="s">
        <v>16</v>
      </c>
      <c r="B16" s="14">
        <v>3109803.0890462901</v>
      </c>
      <c r="C16" s="6">
        <v>8.7785527221761601</v>
      </c>
      <c r="D16" s="16">
        <f t="shared" si="0"/>
        <v>890.53878027971382</v>
      </c>
      <c r="E16" s="7">
        <f t="shared" si="5"/>
        <v>574.79860045348744</v>
      </c>
      <c r="F16" s="16">
        <f t="shared" si="1"/>
        <v>541024.81923108548</v>
      </c>
      <c r="G16" s="7">
        <f t="shared" si="3"/>
        <v>5.0941954481198959</v>
      </c>
      <c r="H16" s="16">
        <f t="shared" si="2"/>
        <v>541024.81923108548</v>
      </c>
      <c r="I16" s="9">
        <f t="shared" si="4"/>
        <v>5.0941954481198959</v>
      </c>
    </row>
    <row r="17" spans="1:9" x14ac:dyDescent="0.2">
      <c r="A17" s="8" t="s">
        <v>17</v>
      </c>
      <c r="B17" s="14">
        <v>3333039.35542242</v>
      </c>
      <c r="C17" s="6">
        <v>7.3134827459456098</v>
      </c>
      <c r="D17" s="16">
        <f t="shared" si="0"/>
        <v>954.46583504180933</v>
      </c>
      <c r="E17" s="7">
        <f t="shared" si="5"/>
        <v>616.83639692159011</v>
      </c>
      <c r="F17" s="16">
        <f t="shared" si="1"/>
        <v>540344.14506932918</v>
      </c>
      <c r="G17" s="7">
        <f t="shared" si="3"/>
        <v>-0.12581200299159684</v>
      </c>
      <c r="H17" s="16">
        <f t="shared" si="2"/>
        <v>540344.14506932918</v>
      </c>
      <c r="I17" s="9">
        <f t="shared" si="4"/>
        <v>-0.12581200299159684</v>
      </c>
    </row>
    <row r="18" spans="1:9" x14ac:dyDescent="0.2">
      <c r="A18" s="8" t="s">
        <v>18</v>
      </c>
      <c r="B18" s="14">
        <v>3885847</v>
      </c>
      <c r="C18" s="6">
        <v>8.4233383359817697</v>
      </c>
      <c r="D18" s="16">
        <f t="shared" si="0"/>
        <v>1112.7705995027632</v>
      </c>
      <c r="E18" s="7">
        <f t="shared" si="5"/>
        <v>668.79461361377503</v>
      </c>
      <c r="F18" s="16">
        <f t="shared" si="1"/>
        <v>581022.47250514699</v>
      </c>
      <c r="G18" s="7">
        <f t="shared" si="3"/>
        <v>7.5282258181216237</v>
      </c>
      <c r="H18" s="16">
        <f t="shared" si="2"/>
        <v>581022.47250514699</v>
      </c>
      <c r="I18" s="9">
        <f t="shared" si="4"/>
        <v>7.5282258181216237</v>
      </c>
    </row>
    <row r="19" spans="1:9" x14ac:dyDescent="0.2">
      <c r="A19" s="8" t="s">
        <v>19</v>
      </c>
      <c r="B19" s="14">
        <v>4376382</v>
      </c>
      <c r="C19" s="6">
        <v>8.31859221882012</v>
      </c>
      <c r="D19" s="16">
        <f t="shared" si="0"/>
        <v>1253.2426577250988</v>
      </c>
      <c r="E19" s="7">
        <f t="shared" si="5"/>
        <v>724.4289103017386</v>
      </c>
      <c r="F19" s="16">
        <f t="shared" si="1"/>
        <v>604114.76374916523</v>
      </c>
      <c r="G19" s="7">
        <f t="shared" si="3"/>
        <v>3.9744230794470132</v>
      </c>
      <c r="H19" s="16">
        <f t="shared" si="2"/>
        <v>604114.76374916523</v>
      </c>
      <c r="I19" s="9">
        <f t="shared" si="4"/>
        <v>3.9744230794470132</v>
      </c>
    </row>
    <row r="20" spans="1:9" x14ac:dyDescent="0.2">
      <c r="A20" s="8" t="s">
        <v>20</v>
      </c>
      <c r="B20" s="14">
        <v>4814760</v>
      </c>
      <c r="C20" s="6">
        <v>7.9431269420642696</v>
      </c>
      <c r="D20" s="16">
        <f t="shared" si="0"/>
        <v>1378.7787763290537</v>
      </c>
      <c r="E20" s="7">
        <f t="shared" si="5"/>
        <v>781.97121825201862</v>
      </c>
      <c r="F20" s="16">
        <f t="shared" si="1"/>
        <v>615720.87151272467</v>
      </c>
      <c r="G20" s="7">
        <f t="shared" si="3"/>
        <v>1.9211759850945174</v>
      </c>
      <c r="H20" s="16">
        <f t="shared" si="2"/>
        <v>615720.87151272455</v>
      </c>
      <c r="I20" s="9">
        <f t="shared" si="4"/>
        <v>1.9211759850944981</v>
      </c>
    </row>
    <row r="21" spans="1:9" x14ac:dyDescent="0.2">
      <c r="A21" s="8" t="s">
        <v>21</v>
      </c>
      <c r="B21" s="14">
        <v>5331619</v>
      </c>
      <c r="C21" s="6">
        <v>7.5045645320485299</v>
      </c>
      <c r="D21" s="16">
        <f t="shared" si="0"/>
        <v>1526.7891069695545</v>
      </c>
      <c r="E21" s="7">
        <f t="shared" si="5"/>
        <v>840.65475294778741</v>
      </c>
      <c r="F21" s="16">
        <f t="shared" si="1"/>
        <v>634222.19184563914</v>
      </c>
      <c r="G21" s="7">
        <f t="shared" si="3"/>
        <v>3.0048226702888567</v>
      </c>
      <c r="H21" s="16">
        <f t="shared" si="2"/>
        <v>634222.19184563914</v>
      </c>
      <c r="I21" s="9">
        <f t="shared" si="4"/>
        <v>3.0048226702888763</v>
      </c>
    </row>
    <row r="22" spans="1:9" x14ac:dyDescent="0.2">
      <c r="A22" s="8" t="s">
        <v>22</v>
      </c>
      <c r="B22" s="14">
        <v>5778953</v>
      </c>
      <c r="C22" s="6">
        <v>7.8467097434948201</v>
      </c>
      <c r="D22" s="16">
        <f t="shared" si="0"/>
        <v>1654.8899105673208</v>
      </c>
      <c r="E22" s="7">
        <f t="shared" si="5"/>
        <v>906.61849135649379</v>
      </c>
      <c r="F22" s="16">
        <f t="shared" si="1"/>
        <v>637418.3909875321</v>
      </c>
      <c r="G22" s="7">
        <f t="shared" si="3"/>
        <v>0.50395574027325496</v>
      </c>
      <c r="H22" s="16">
        <f t="shared" si="2"/>
        <v>637418.3909875321</v>
      </c>
      <c r="I22" s="9">
        <f t="shared" si="4"/>
        <v>0.50395574027325496</v>
      </c>
    </row>
    <row r="23" spans="1:9" x14ac:dyDescent="0.2">
      <c r="A23" s="8" t="s">
        <v>23</v>
      </c>
      <c r="B23" s="14">
        <v>5995787</v>
      </c>
      <c r="C23" s="6">
        <v>7.5661750129394596</v>
      </c>
      <c r="D23" s="16">
        <f t="shared" si="0"/>
        <v>1716.9835802801485</v>
      </c>
      <c r="E23" s="7">
        <f t="shared" si="5"/>
        <v>975.21483311219754</v>
      </c>
      <c r="F23" s="16">
        <f t="shared" si="1"/>
        <v>614817.04301663244</v>
      </c>
      <c r="G23" s="7">
        <f t="shared" si="3"/>
        <v>-3.5457633934728663</v>
      </c>
      <c r="H23" s="16">
        <f t="shared" si="2"/>
        <v>614817.04301663244</v>
      </c>
      <c r="I23" s="9">
        <f t="shared" si="4"/>
        <v>-3.5457633934728663</v>
      </c>
    </row>
    <row r="24" spans="1:9" x14ac:dyDescent="0.2">
      <c r="A24" s="8" t="s">
        <v>24</v>
      </c>
      <c r="B24" s="14">
        <v>6269328</v>
      </c>
      <c r="C24" s="6">
        <v>8.1036043570250005</v>
      </c>
      <c r="D24" s="16">
        <f t="shared" si="0"/>
        <v>1795.316150388695</v>
      </c>
      <c r="E24" s="7">
        <f t="shared" si="5"/>
        <v>1054.2423848186315</v>
      </c>
      <c r="F24" s="16">
        <f t="shared" si="1"/>
        <v>594676.14756150742</v>
      </c>
      <c r="G24" s="7">
        <f t="shared" si="3"/>
        <v>-3.2759169063210498</v>
      </c>
      <c r="H24" s="16">
        <f t="shared" si="2"/>
        <v>594676.14756150742</v>
      </c>
      <c r="I24" s="9">
        <f t="shared" si="4"/>
        <v>-3.2759169063210498</v>
      </c>
    </row>
    <row r="25" spans="1:9" x14ac:dyDescent="0.2">
      <c r="A25" s="8" t="s">
        <v>25</v>
      </c>
      <c r="B25" s="14">
        <v>6585479</v>
      </c>
      <c r="C25" s="6">
        <v>3.6713845128893299</v>
      </c>
      <c r="D25" s="16">
        <f t="shared" si="0"/>
        <v>1885.8507334032602</v>
      </c>
      <c r="E25" s="7">
        <f t="shared" si="5"/>
        <v>1092.9476764631779</v>
      </c>
      <c r="F25" s="16">
        <f t="shared" si="1"/>
        <v>602542.93428857194</v>
      </c>
      <c r="G25" s="7">
        <f t="shared" si="3"/>
        <v>1.3228690539081795</v>
      </c>
      <c r="H25" s="16">
        <f t="shared" si="2"/>
        <v>602542.93428857194</v>
      </c>
      <c r="I25" s="9">
        <f t="shared" si="4"/>
        <v>1.3228690539081795</v>
      </c>
    </row>
    <row r="26" spans="1:9" x14ac:dyDescent="0.2">
      <c r="A26" s="8" t="s">
        <v>26</v>
      </c>
      <c r="B26" s="14">
        <v>7004141</v>
      </c>
      <c r="C26" s="6">
        <v>4.4935343316412402</v>
      </c>
      <c r="D26" s="16">
        <f t="shared" si="0"/>
        <v>2005.7408795487531</v>
      </c>
      <c r="E26" s="7">
        <f t="shared" si="5"/>
        <v>1142.059655531926</v>
      </c>
      <c r="F26" s="16">
        <f t="shared" si="1"/>
        <v>613290.29233046062</v>
      </c>
      <c r="G26" s="7">
        <f t="shared" si="3"/>
        <v>1.783666761369991</v>
      </c>
      <c r="H26" s="16">
        <f t="shared" si="2"/>
        <v>613290.29233046062</v>
      </c>
      <c r="I26" s="9">
        <f t="shared" si="4"/>
        <v>1.783666761369991</v>
      </c>
    </row>
    <row r="27" spans="1:9" x14ac:dyDescent="0.2">
      <c r="A27" s="8" t="s">
        <v>27</v>
      </c>
      <c r="B27" s="14">
        <v>7407023.5734999897</v>
      </c>
      <c r="C27" s="6">
        <v>4.2805051190035499</v>
      </c>
      <c r="D27" s="16">
        <f t="shared" si="0"/>
        <v>2121.1123501297616</v>
      </c>
      <c r="E27" s="7">
        <f t="shared" si="5"/>
        <v>1190.9455775490444</v>
      </c>
      <c r="F27" s="16">
        <f t="shared" si="1"/>
        <v>621944.75659782707</v>
      </c>
      <c r="G27" s="7">
        <f t="shared" si="3"/>
        <v>1.4111529850701019</v>
      </c>
      <c r="H27" s="16">
        <f t="shared" si="2"/>
        <v>621944.75659782707</v>
      </c>
      <c r="I27" s="9">
        <f t="shared" si="4"/>
        <v>1.4111529850701019</v>
      </c>
    </row>
    <row r="28" spans="1:9" ht="13.5" thickBot="1" x14ac:dyDescent="0.25">
      <c r="A28" s="10" t="s">
        <v>28</v>
      </c>
      <c r="B28" s="15">
        <v>7447858.2502464</v>
      </c>
      <c r="C28" s="11">
        <v>4.8053984170513901</v>
      </c>
      <c r="D28" s="17">
        <f t="shared" si="0"/>
        <v>2132.8059725815988</v>
      </c>
      <c r="E28" s="12">
        <f t="shared" si="5"/>
        <v>1248.1752574805296</v>
      </c>
      <c r="F28" s="17">
        <f t="shared" si="1"/>
        <v>596699.71869816363</v>
      </c>
      <c r="G28" s="12">
        <f t="shared" si="3"/>
        <v>-4.0590482726728467</v>
      </c>
      <c r="H28" s="17">
        <f t="shared" si="2"/>
        <v>596699.71869816363</v>
      </c>
      <c r="I28" s="13">
        <f t="shared" si="4"/>
        <v>-4.0590482726728467</v>
      </c>
    </row>
    <row r="31" spans="1:9" ht="12.75" customHeight="1" x14ac:dyDescent="0.2">
      <c r="B31" s="1" t="s">
        <v>34</v>
      </c>
    </row>
    <row r="32" spans="1:9" ht="12.75" customHeight="1" x14ac:dyDescent="0.2">
      <c r="A32">
        <v>1995</v>
      </c>
      <c r="B32" s="1">
        <v>4.2237936336471593</v>
      </c>
    </row>
    <row r="33" spans="1:2" ht="12.75" customHeight="1" x14ac:dyDescent="0.2">
      <c r="A33">
        <v>1996</v>
      </c>
      <c r="B33" s="1">
        <v>2.2088640505145887</v>
      </c>
    </row>
    <row r="34" spans="1:2" ht="12.75" customHeight="1" x14ac:dyDescent="0.2">
      <c r="A34">
        <v>1997</v>
      </c>
      <c r="B34" s="1">
        <v>3.3948459853159711</v>
      </c>
    </row>
    <row r="35" spans="1:2" ht="12.75" customHeight="1" x14ac:dyDescent="0.2">
      <c r="A35">
        <v>1998</v>
      </c>
      <c r="B35" s="1">
        <v>0.33809790195239414</v>
      </c>
    </row>
    <row r="36" spans="1:2" ht="12.75" customHeight="1" x14ac:dyDescent="0.2">
      <c r="A36">
        <v>1999</v>
      </c>
      <c r="B36" s="1">
        <v>0.46793756667912356</v>
      </c>
    </row>
    <row r="37" spans="1:2" ht="12.75" customHeight="1" x14ac:dyDescent="0.2">
      <c r="A37">
        <v>2000</v>
      </c>
      <c r="B37" s="1">
        <v>4.3879494436490596</v>
      </c>
    </row>
    <row r="38" spans="1:2" ht="12.75" customHeight="1" x14ac:dyDescent="0.2">
      <c r="A38">
        <v>2001</v>
      </c>
      <c r="B38" s="1">
        <v>1.3898964044579476</v>
      </c>
    </row>
    <row r="39" spans="1:2" ht="12.75" customHeight="1" x14ac:dyDescent="0.2">
      <c r="A39">
        <v>2002</v>
      </c>
      <c r="B39" s="1">
        <v>3.0534618568365257</v>
      </c>
    </row>
    <row r="40" spans="1:2" ht="12.75" customHeight="1" x14ac:dyDescent="0.2">
      <c r="A40">
        <v>2003</v>
      </c>
      <c r="B40" s="1">
        <v>1.1408289987707896</v>
      </c>
    </row>
    <row r="41" spans="1:2" ht="12.75" customHeight="1" x14ac:dyDescent="0.2">
      <c r="A41">
        <v>2004</v>
      </c>
      <c r="B41" s="1">
        <v>5.7599646368601887</v>
      </c>
    </row>
    <row r="42" spans="1:2" ht="12.75" customHeight="1" x14ac:dyDescent="0.2">
      <c r="A42">
        <v>2005</v>
      </c>
      <c r="B42" s="1">
        <v>3.2021320621621454</v>
      </c>
    </row>
    <row r="43" spans="1:2" ht="12.75" customHeight="1" x14ac:dyDescent="0.2">
      <c r="A43">
        <v>2006</v>
      </c>
      <c r="B43" s="1">
        <v>3.961988708995138</v>
      </c>
    </row>
    <row r="44" spans="1:2" ht="12.75" customHeight="1" x14ac:dyDescent="0.2">
      <c r="A44">
        <v>2007</v>
      </c>
      <c r="B44" s="1">
        <v>6.069870607331425</v>
      </c>
    </row>
    <row r="45" spans="1:2" ht="12.75" customHeight="1" x14ac:dyDescent="0.2">
      <c r="A45">
        <v>2008</v>
      </c>
      <c r="B45" s="1">
        <v>5.0941954481198959</v>
      </c>
    </row>
    <row r="46" spans="1:2" ht="12.75" customHeight="1" x14ac:dyDescent="0.2">
      <c r="A46">
        <v>2009</v>
      </c>
      <c r="B46" s="1">
        <v>-0.12581200299159684</v>
      </c>
    </row>
    <row r="47" spans="1:2" ht="12.75" customHeight="1" x14ac:dyDescent="0.2">
      <c r="A47">
        <v>2010</v>
      </c>
      <c r="B47" s="1">
        <v>7.5282258181216237</v>
      </c>
    </row>
    <row r="48" spans="1:2" ht="12.75" customHeight="1" x14ac:dyDescent="0.2">
      <c r="A48">
        <v>2011</v>
      </c>
      <c r="B48" s="1">
        <v>3.9744230794470132</v>
      </c>
    </row>
    <row r="49" spans="1:2" ht="12.75" customHeight="1" x14ac:dyDescent="0.2">
      <c r="A49">
        <v>2012</v>
      </c>
      <c r="B49" s="1">
        <v>1.9211759850945174</v>
      </c>
    </row>
    <row r="50" spans="1:2" ht="12.75" customHeight="1" x14ac:dyDescent="0.2">
      <c r="A50">
        <v>2013</v>
      </c>
      <c r="B50" s="1">
        <v>3.0048226702888567</v>
      </c>
    </row>
    <row r="51" spans="1:2" ht="12.75" customHeight="1" x14ac:dyDescent="0.2">
      <c r="A51">
        <v>2014</v>
      </c>
      <c r="B51" s="1">
        <v>0.50395574027325496</v>
      </c>
    </row>
    <row r="52" spans="1:2" ht="12.75" customHeight="1" x14ac:dyDescent="0.2">
      <c r="A52">
        <v>2015</v>
      </c>
      <c r="B52" s="1">
        <v>-3.5457633934728663</v>
      </c>
    </row>
    <row r="53" spans="1:2" ht="12.75" customHeight="1" x14ac:dyDescent="0.2">
      <c r="A53">
        <v>2016</v>
      </c>
      <c r="B53" s="1">
        <v>-3.2759169063210498</v>
      </c>
    </row>
    <row r="54" spans="1:2" ht="12.75" customHeight="1" x14ac:dyDescent="0.2">
      <c r="A54">
        <v>2017</v>
      </c>
      <c r="B54" s="1">
        <v>1.3228690539081795</v>
      </c>
    </row>
    <row r="55" spans="1:2" ht="12.75" customHeight="1" x14ac:dyDescent="0.2">
      <c r="A55">
        <v>2018</v>
      </c>
      <c r="B55" s="1">
        <v>1.783666761369991</v>
      </c>
    </row>
    <row r="56" spans="1:2" ht="12.75" customHeight="1" x14ac:dyDescent="0.2">
      <c r="A56">
        <v>2019</v>
      </c>
      <c r="B56" s="1">
        <v>1.4111529850701019</v>
      </c>
    </row>
    <row r="57" spans="1:2" ht="12.75" customHeight="1" x14ac:dyDescent="0.2">
      <c r="A57">
        <v>2020</v>
      </c>
      <c r="B57" s="1">
        <v>-4.0590482726728467</v>
      </c>
    </row>
  </sheetData>
  <pageMargins left="0.78740157499999996" right="0.78740157499999996" top="0.984251969" bottom="0.984251969" header="0.5" footer="0.5"/>
  <pageSetup paperSize="0" fitToWidth="0" fitToHeight="0" orientation="portrait" horizontalDpi="0" verticalDpi="0"/>
  <headerFooter alignWithMargins="0"/>
  <ignoredErrors>
    <ignoredError sqref="H3: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Séries</vt:lpstr>
      <vt:lpstr>Comentários</vt:lpstr>
      <vt:lpstr>PIB Real x Nominal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2021-07-20T01:54:02Z</dcterms:created>
  <dcterms:modified xsi:type="dcterms:W3CDTF">2021-08-01T16:57:44Z</dcterms:modified>
</cp:coreProperties>
</file>