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Anál. de Investimentos - Parte 1\"/>
    </mc:Choice>
  </mc:AlternateContent>
  <bookViews>
    <workbookView xWindow="0" yWindow="0" windowWidth="20490" windowHeight="7530"/>
  </bookViews>
  <sheets>
    <sheet name="Exemplo 1" sheetId="1" r:id="rId1"/>
    <sheet name="Exemplo 2" sheetId="3" r:id="rId2"/>
    <sheet name="Exemplo 3" sheetId="2" r:id="rId3"/>
    <sheet name="Exemplo 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C27" i="4"/>
  <c r="D12" i="4"/>
  <c r="E12" i="4"/>
  <c r="C12" i="4"/>
  <c r="F4" i="4"/>
  <c r="F5" i="4"/>
  <c r="F6" i="4"/>
  <c r="F7" i="4"/>
  <c r="F8" i="4"/>
  <c r="F9" i="4"/>
  <c r="F10" i="4"/>
  <c r="F11" i="4"/>
  <c r="F3" i="4"/>
  <c r="F12" i="4" s="1"/>
  <c r="L5" i="3" l="1"/>
  <c r="L6" i="3"/>
  <c r="L7" i="3"/>
  <c r="L8" i="3"/>
  <c r="L9" i="3"/>
  <c r="L10" i="3"/>
  <c r="L11" i="3"/>
  <c r="L12" i="3"/>
  <c r="L14" i="3"/>
  <c r="L15" i="3"/>
  <c r="L16" i="3"/>
  <c r="L17" i="3"/>
  <c r="L18" i="3"/>
  <c r="L19" i="3"/>
  <c r="L20" i="3"/>
  <c r="L21" i="3"/>
  <c r="L22" i="3"/>
  <c r="L23" i="3"/>
  <c r="L24" i="3"/>
  <c r="C11" i="3"/>
  <c r="F10" i="3"/>
  <c r="K13" i="3" s="1"/>
  <c r="L13" i="3" s="1"/>
  <c r="F7" i="3"/>
  <c r="I7" i="3" s="1"/>
  <c r="F6" i="3"/>
  <c r="I6" i="3" s="1"/>
  <c r="F5" i="3"/>
  <c r="I5" i="3" s="1"/>
  <c r="L4" i="3"/>
  <c r="L22" i="2" l="1"/>
  <c r="F9" i="2"/>
  <c r="L26" i="2"/>
  <c r="L25" i="2"/>
  <c r="L24" i="2"/>
  <c r="L23" i="2"/>
  <c r="L21" i="2"/>
  <c r="L20" i="2"/>
  <c r="L19" i="2"/>
  <c r="L18" i="2"/>
  <c r="L17" i="2"/>
  <c r="L16" i="2"/>
  <c r="L15" i="2"/>
  <c r="L14" i="2"/>
  <c r="L13" i="2"/>
  <c r="L12" i="2"/>
  <c r="L11" i="2"/>
  <c r="L10" i="2"/>
  <c r="C10" i="2"/>
  <c r="L9" i="2"/>
  <c r="L8" i="2"/>
  <c r="L7" i="2"/>
  <c r="F7" i="2"/>
  <c r="I7" i="2" s="1"/>
  <c r="L6" i="2"/>
  <c r="F6" i="2"/>
  <c r="I6" i="2" s="1"/>
  <c r="L5" i="2"/>
  <c r="F5" i="2"/>
  <c r="I5" i="2" s="1"/>
  <c r="L4" i="2"/>
  <c r="I6" i="1" l="1"/>
  <c r="I7" i="1"/>
  <c r="I5" i="1"/>
  <c r="L25" i="1" l="1"/>
  <c r="L24" i="1"/>
  <c r="L23" i="1"/>
  <c r="L22" i="1"/>
  <c r="L21" i="1"/>
  <c r="L15" i="1"/>
  <c r="L20" i="1"/>
  <c r="L7" i="1"/>
  <c r="L8" i="1"/>
  <c r="L9" i="1"/>
  <c r="L10" i="1"/>
  <c r="L11" i="1"/>
  <c r="L12" i="1"/>
  <c r="L13" i="1"/>
  <c r="L14" i="1"/>
  <c r="L16" i="1"/>
  <c r="L17" i="1"/>
  <c r="L18" i="1"/>
  <c r="L19" i="1"/>
  <c r="L5" i="1"/>
  <c r="L6" i="1"/>
  <c r="L4" i="1"/>
  <c r="F9" i="1"/>
  <c r="F6" i="1"/>
  <c r="F7" i="1"/>
  <c r="F5" i="1"/>
  <c r="C10" i="1"/>
</calcChain>
</file>

<file path=xl/sharedStrings.xml><?xml version="1.0" encoding="utf-8"?>
<sst xmlns="http://schemas.openxmlformats.org/spreadsheetml/2006/main" count="32" uniqueCount="13">
  <si>
    <t>Ano</t>
  </si>
  <si>
    <t>Valor ($)</t>
  </si>
  <si>
    <t>Soma</t>
  </si>
  <si>
    <t>VPL</t>
  </si>
  <si>
    <t>VPL (i)</t>
  </si>
  <si>
    <t>TIR</t>
  </si>
  <si>
    <r>
      <t>IL ((VP + I</t>
    </r>
    <r>
      <rPr>
        <b/>
        <sz val="10"/>
        <color theme="1"/>
        <rFont val="Calibri"/>
        <family val="2"/>
        <scheme val="minor"/>
      </rPr>
      <t>0</t>
    </r>
    <r>
      <rPr>
        <b/>
        <sz val="14"/>
        <color theme="1"/>
        <rFont val="Calibri"/>
        <family val="2"/>
        <scheme val="minor"/>
      </rPr>
      <t>)/I</t>
    </r>
    <r>
      <rPr>
        <b/>
        <sz val="10"/>
        <color theme="1"/>
        <rFont val="Calibri"/>
        <family val="2"/>
        <scheme val="minor"/>
      </rPr>
      <t>0</t>
    </r>
    <r>
      <rPr>
        <b/>
        <sz val="14"/>
        <color theme="1"/>
        <rFont val="Calibri"/>
        <family val="2"/>
        <scheme val="minor"/>
      </rPr>
      <t>)</t>
    </r>
  </si>
  <si>
    <t>Recebimentos operacionais</t>
  </si>
  <si>
    <t>Investimento / Valor Residual</t>
  </si>
  <si>
    <t>Valores Líquidos</t>
  </si>
  <si>
    <t>Desembolsos Operacionais</t>
  </si>
  <si>
    <t>VPL (15%)</t>
  </si>
  <si>
    <t>TIR(%)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</si>
</sst>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164" formatCode="&quot;R$&quot;\ #,##0.00"/>
    <numFmt numFmtId="165" formatCode="0.000%"/>
    <numFmt numFmtId="166" formatCode="0.000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9" xfId="0" applyFont="1" applyFill="1" applyBorder="1"/>
    <xf numFmtId="9" fontId="2" fillId="4" borderId="13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9" fontId="2" fillId="4" borderId="2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8" fontId="0" fillId="3" borderId="0" xfId="0" applyNumberFormat="1" applyFill="1"/>
    <xf numFmtId="0" fontId="2" fillId="3" borderId="0" xfId="0" applyFont="1" applyFill="1"/>
    <xf numFmtId="0" fontId="0" fillId="3" borderId="0" xfId="0" applyFill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6" fillId="4" borderId="12" xfId="0" applyFont="1" applyFill="1" applyBorder="1"/>
    <xf numFmtId="9" fontId="2" fillId="4" borderId="6" xfId="0" applyNumberFormat="1" applyFont="1" applyFill="1" applyBorder="1" applyAlignment="1">
      <alignment horizontal="center"/>
    </xf>
    <xf numFmtId="9" fontId="2" fillId="4" borderId="10" xfId="0" applyNumberFormat="1" applyFont="1" applyFill="1" applyBorder="1" applyAlignment="1">
      <alignment horizontal="center"/>
    </xf>
    <xf numFmtId="9" fontId="2" fillId="4" borderId="8" xfId="0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1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2" xfId="0" applyFont="1" applyFill="1" applyBorder="1"/>
    <xf numFmtId="0" fontId="6" fillId="7" borderId="4" xfId="0" applyFont="1" applyFill="1" applyBorder="1"/>
    <xf numFmtId="8" fontId="6" fillId="3" borderId="1" xfId="0" applyNumberFormat="1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1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'Exemplo 1'!$L$3</c:f>
              <c:strCache>
                <c:ptCount val="1"/>
                <c:pt idx="0">
                  <c:v>VPL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'Exemplo 1'!$K$4:$K$25</c:f>
              <c:numCache>
                <c:formatCode>0%</c:formatCode>
                <c:ptCount val="2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 formatCode="0.000%">
                  <c:v>0.1153706</c:v>
                </c:pt>
                <c:pt idx="12">
                  <c:v>0.11</c:v>
                </c:pt>
                <c:pt idx="13">
                  <c:v>0.12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</c:v>
                </c:pt>
                <c:pt idx="20">
                  <c:v>0.19</c:v>
                </c:pt>
                <c:pt idx="21">
                  <c:v>0.2</c:v>
                </c:pt>
              </c:numCache>
            </c:numRef>
          </c:xVal>
          <c:yVal>
            <c:numRef>
              <c:f>'Exemplo 1'!$L$4:$L$25</c:f>
              <c:numCache>
                <c:formatCode>"R$"\ #,##0.00</c:formatCode>
                <c:ptCount val="22"/>
                <c:pt idx="0">
                  <c:v>5215</c:v>
                </c:pt>
                <c:pt idx="1">
                  <c:v>4639.3535788607005</c:v>
                </c:pt>
                <c:pt idx="2">
                  <c:v>4091.8250241342503</c:v>
                </c:pt>
                <c:pt idx="3">
                  <c:v>3570.7253968821024</c:v>
                </c:pt>
                <c:pt idx="4">
                  <c:v>3074.4842600722313</c:v>
                </c:pt>
                <c:pt idx="5">
                  <c:v>2601.640238573922</c:v>
                </c:pt>
                <c:pt idx="6">
                  <c:v>2150.8324170294181</c:v>
                </c:pt>
                <c:pt idx="7">
                  <c:v>1720.7924938679062</c:v>
                </c:pt>
                <c:pt idx="8">
                  <c:v>1310.3376183983892</c:v>
                </c:pt>
                <c:pt idx="9">
                  <c:v>918.36384559723774</c:v>
                </c:pt>
                <c:pt idx="10">
                  <c:v>543.84015001458647</c:v>
                </c:pt>
                <c:pt idx="11">
                  <c:v>3.2879790414881427E-3</c:v>
                </c:pt>
                <c:pt idx="12">
                  <c:v>185.80294626770046</c:v>
                </c:pt>
                <c:pt idx="13">
                  <c:v>-156.6489310397119</c:v>
                </c:pt>
                <c:pt idx="14">
                  <c:v>-484.35883035464212</c:v>
                </c:pt>
                <c:pt idx="15">
                  <c:v>-798.11650729502981</c:v>
                </c:pt>
                <c:pt idx="16">
                  <c:v>-1098.6620041846727</c:v>
                </c:pt>
                <c:pt idx="17">
                  <c:v>-1386.6892159478703</c:v>
                </c:pt>
                <c:pt idx="18">
                  <c:v>-1662.8491702819301</c:v>
                </c:pt>
                <c:pt idx="19">
                  <c:v>-1927.7530473194893</c:v>
                </c:pt>
                <c:pt idx="20">
                  <c:v>-2181.9749615688525</c:v>
                </c:pt>
                <c:pt idx="21">
                  <c:v>-2426.0545267489688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2D-437B-B902-0E96615C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621344"/>
        <c:axId val="598617408"/>
      </c:scatterChart>
      <c:valAx>
        <c:axId val="598621344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8617408"/>
        <c:crosses val="autoZero"/>
        <c:crossBetween val="midCat"/>
      </c:valAx>
      <c:valAx>
        <c:axId val="59861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862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'Exemplo 2'!$L$3</c:f>
              <c:strCache>
                <c:ptCount val="1"/>
                <c:pt idx="0">
                  <c:v>VPL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'Exemplo 2'!$K$4:$K$24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 formatCode="0.000%">
                  <c:v>8.5340116871331029E-2</c:v>
                </c:pt>
                <c:pt idx="10">
                  <c:v>0.09</c:v>
                </c:pt>
                <c:pt idx="11">
                  <c:v>0.1</c:v>
                </c:pt>
                <c:pt idx="12">
                  <c:v>0.11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'Exemplo 2'!$L$4:$L$24</c:f>
              <c:numCache>
                <c:formatCode>"R$"\ #,##0.00</c:formatCode>
                <c:ptCount val="21"/>
                <c:pt idx="0">
                  <c:v>16000</c:v>
                </c:pt>
                <c:pt idx="1">
                  <c:v>13707.009441198163</c:v>
                </c:pt>
                <c:pt idx="2">
                  <c:v>11541.929492847805</c:v>
                </c:pt>
                <c:pt idx="3">
                  <c:v>9496.1384914639784</c:v>
                </c:pt>
                <c:pt idx="4">
                  <c:v>7561.684823115007</c:v>
                </c:pt>
                <c:pt idx="5">
                  <c:v>5731.2284182701842</c:v>
                </c:pt>
                <c:pt idx="6">
                  <c:v>3997.9878891730405</c:v>
                </c:pt>
                <c:pt idx="7">
                  <c:v>2355.6927159728075</c:v>
                </c:pt>
                <c:pt idx="8">
                  <c:v>798.53995538165327</c:v>
                </c:pt>
                <c:pt idx="9">
                  <c:v>1.8000719137489796E-8</c:v>
                </c:pt>
                <c:pt idx="10">
                  <c:v>-678.84499507849978</c:v>
                </c:pt>
                <c:pt idx="11">
                  <c:v>-2081.4439920499644</c:v>
                </c:pt>
                <c:pt idx="12">
                  <c:v>-3413.8784694615606</c:v>
                </c:pt>
                <c:pt idx="13">
                  <c:v>-5885.1111157862833</c:v>
                </c:pt>
                <c:pt idx="14">
                  <c:v>-7031.601465426771</c:v>
                </c:pt>
                <c:pt idx="15">
                  <c:v>-8123.3581810691758</c:v>
                </c:pt>
                <c:pt idx="16">
                  <c:v>-9163.5920239919396</c:v>
                </c:pt>
                <c:pt idx="17">
                  <c:v>-10155.294679711049</c:v>
                </c:pt>
                <c:pt idx="18">
                  <c:v>-11101.255642006581</c:v>
                </c:pt>
                <c:pt idx="19">
                  <c:v>-12004.077654354751</c:v>
                </c:pt>
                <c:pt idx="20">
                  <c:v>-12866.1908436214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25-4A4D-9B3B-9B1907C36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36344"/>
        <c:axId val="550127488"/>
      </c:scatterChart>
      <c:valAx>
        <c:axId val="550136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0127488"/>
        <c:crosses val="autoZero"/>
        <c:crossBetween val="midCat"/>
      </c:valAx>
      <c:valAx>
        <c:axId val="55012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0136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200" b="1">
                <a:solidFill>
                  <a:sysClr val="windowText" lastClr="000000"/>
                </a:solidFill>
              </a:rPr>
              <a:t>VPL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'Exemplo 3'!$L$3</c:f>
              <c:strCache>
                <c:ptCount val="1"/>
                <c:pt idx="0">
                  <c:v>VPL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'Exemplo 3'!$K$4:$K$26</c:f>
              <c:numCache>
                <c:formatCode>0%</c:formatCode>
                <c:ptCount val="23"/>
                <c:pt idx="0">
                  <c:v>-0.6</c:v>
                </c:pt>
                <c:pt idx="1">
                  <c:v>-0.55000000000000004</c:v>
                </c:pt>
                <c:pt idx="2">
                  <c:v>-0.5</c:v>
                </c:pt>
                <c:pt idx="3">
                  <c:v>-0.45</c:v>
                </c:pt>
                <c:pt idx="4">
                  <c:v>-0.4</c:v>
                </c:pt>
                <c:pt idx="5">
                  <c:v>-0.35</c:v>
                </c:pt>
                <c:pt idx="6">
                  <c:v>-0.3</c:v>
                </c:pt>
                <c:pt idx="7">
                  <c:v>-0.25</c:v>
                </c:pt>
                <c:pt idx="8">
                  <c:v>-0.2</c:v>
                </c:pt>
                <c:pt idx="9">
                  <c:v>-0.15</c:v>
                </c:pt>
                <c:pt idx="10">
                  <c:v>-0.1</c:v>
                </c:pt>
                <c:pt idx="11" formatCode="0.0%">
                  <c:v>-0.05</c:v>
                </c:pt>
                <c:pt idx="12">
                  <c:v>0</c:v>
                </c:pt>
                <c:pt idx="13">
                  <c:v>0.05</c:v>
                </c:pt>
                <c:pt idx="14">
                  <c:v>0.1</c:v>
                </c:pt>
                <c:pt idx="15">
                  <c:v>0.15</c:v>
                </c:pt>
                <c:pt idx="16">
                  <c:v>0.2</c:v>
                </c:pt>
                <c:pt idx="17">
                  <c:v>0.25</c:v>
                </c:pt>
                <c:pt idx="18" formatCode="0.000%">
                  <c:v>0.25367800000000001</c:v>
                </c:pt>
                <c:pt idx="19">
                  <c:v>0.3</c:v>
                </c:pt>
                <c:pt idx="20">
                  <c:v>0.35</c:v>
                </c:pt>
                <c:pt idx="21">
                  <c:v>0.4</c:v>
                </c:pt>
                <c:pt idx="22">
                  <c:v>0.45</c:v>
                </c:pt>
              </c:numCache>
            </c:numRef>
          </c:xVal>
          <c:yVal>
            <c:numRef>
              <c:f>'Exemplo 3'!$L$4:$L$26</c:f>
              <c:numCache>
                <c:formatCode>"R$"\ #,##0.00</c:formatCode>
                <c:ptCount val="23"/>
                <c:pt idx="0">
                  <c:v>-15374.999999999991</c:v>
                </c:pt>
                <c:pt idx="1">
                  <c:v>-3672.2298430117453</c:v>
                </c:pt>
                <c:pt idx="2">
                  <c:v>1500</c:v>
                </c:pt>
                <c:pt idx="3">
                  <c:v>3666.8601871456913</c:v>
                </c:pt>
                <c:pt idx="4">
                  <c:v>4401.2345679012351</c:v>
                </c:pt>
                <c:pt idx="5">
                  <c:v>4444.7498336892968</c:v>
                </c:pt>
                <c:pt idx="6">
                  <c:v>4161.3910870470636</c:v>
                </c:pt>
                <c:pt idx="7">
                  <c:v>3734.567901234569</c:v>
                </c:pt>
                <c:pt idx="8">
                  <c:v>3257.8125000000009</c:v>
                </c:pt>
                <c:pt idx="9">
                  <c:v>2778.5407262844083</c:v>
                </c:pt>
                <c:pt idx="10">
                  <c:v>2319.9969516841948</c:v>
                </c:pt>
                <c:pt idx="11">
                  <c:v>1892.6074845957301</c:v>
                </c:pt>
                <c:pt idx="12">
                  <c:v>1500</c:v>
                </c:pt>
                <c:pt idx="13">
                  <c:v>1142.252970727217</c:v>
                </c:pt>
                <c:pt idx="14">
                  <c:v>817.66955809029332</c:v>
                </c:pt>
                <c:pt idx="15">
                  <c:v>523.74920043882094</c:v>
                </c:pt>
                <c:pt idx="16">
                  <c:v>257.71604938271594</c:v>
                </c:pt>
                <c:pt idx="17">
                  <c:v>16.800000000000182</c:v>
                </c:pt>
                <c:pt idx="18">
                  <c:v>-2.838322504885582E-3</c:v>
                </c:pt>
                <c:pt idx="19">
                  <c:v>-201.62109169847054</c:v>
                </c:pt>
                <c:pt idx="20">
                  <c:v>-399.95690960990987</c:v>
                </c:pt>
                <c:pt idx="21">
                  <c:v>-580.3831736776342</c:v>
                </c:pt>
                <c:pt idx="22">
                  <c:v>-744.84328011073376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92-4932-AA97-BB585D422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081504"/>
        <c:axId val="618078880"/>
      </c:scatterChart>
      <c:valAx>
        <c:axId val="61808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8078880"/>
        <c:crosses val="autoZero"/>
        <c:crossBetween val="midCat"/>
      </c:valAx>
      <c:valAx>
        <c:axId val="6180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8081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19051</xdr:colOff>
      <xdr:row>1</xdr:row>
      <xdr:rowOff>200024</xdr:rowOff>
    </xdr:from>
    <xdr:to>
      <xdr:col>23</xdr:col>
      <xdr:colOff>133351</xdr:colOff>
      <xdr:row>15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170FB6-9A87-4CF5-8A17-8D921D0ED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547687</xdr:colOff>
      <xdr:row>2</xdr:row>
      <xdr:rowOff>19050</xdr:rowOff>
    </xdr:from>
    <xdr:to>
      <xdr:col>23</xdr:col>
      <xdr:colOff>600075</xdr:colOff>
      <xdr:row>16</xdr:row>
      <xdr:rowOff>228600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6EE49E2-A04F-4E5F-989B-F25F6FCB02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466724</xdr:colOff>
      <xdr:row>1</xdr:row>
      <xdr:rowOff>200024</xdr:rowOff>
    </xdr:from>
    <xdr:to>
      <xdr:col>24</xdr:col>
      <xdr:colOff>438150</xdr:colOff>
      <xdr:row>16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4316E40-D6AE-4A25-B19F-5A40C255B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64"/>
  <sheetViews>
    <sheetView tabSelected="1" workbookViewId="0">
      <selection activeCell="I15" sqref="I15"/>
    </sheetView>
  </sheetViews>
  <sheetFormatPr defaultRowHeight="15" x14ac:dyDescent="0.25"/>
  <cols>
    <col min="1" max="1" width="3.5703125" customWidth="1"/>
    <col min="2" max="2" width="10.7109375" customWidth="1"/>
    <col min="3" max="3" width="24" customWidth="1"/>
    <col min="4" max="4" width="5.7109375" customWidth="1"/>
    <col min="5" max="5" width="12.42578125" bestFit="1" customWidth="1"/>
    <col min="6" max="6" width="16.140625" bestFit="1" customWidth="1"/>
    <col min="7" max="7" width="5.7109375" customWidth="1"/>
    <col min="8" max="9" width="16.140625" customWidth="1"/>
    <col min="10" max="10" width="5.7109375" customWidth="1"/>
    <col min="11" max="11" width="12.85546875" bestFit="1" customWidth="1"/>
    <col min="12" max="12" width="19.5703125" customWidth="1"/>
    <col min="13" max="13" width="3.28515625" customWidth="1"/>
  </cols>
  <sheetData>
    <row r="1" spans="1:8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</row>
    <row r="2" spans="1:82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</row>
    <row r="3" spans="1:82" ht="21.75" thickBot="1" x14ac:dyDescent="0.4">
      <c r="A3" s="24"/>
      <c r="B3" s="1" t="s">
        <v>0</v>
      </c>
      <c r="C3" s="2" t="s">
        <v>1</v>
      </c>
      <c r="D3" s="24"/>
      <c r="E3" s="28"/>
      <c r="F3" s="24"/>
      <c r="G3" s="24"/>
      <c r="H3" s="24"/>
      <c r="I3" s="24"/>
      <c r="J3" s="24"/>
      <c r="K3" s="12"/>
      <c r="L3" s="22" t="s">
        <v>3</v>
      </c>
      <c r="M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82" ht="21.75" thickBot="1" x14ac:dyDescent="0.4">
      <c r="A4" s="24"/>
      <c r="B4" s="3">
        <v>0</v>
      </c>
      <c r="C4" s="4">
        <v>-11500</v>
      </c>
      <c r="D4" s="24"/>
      <c r="E4" s="10" t="s">
        <v>4</v>
      </c>
      <c r="F4" s="13"/>
      <c r="G4" s="43"/>
      <c r="H4" s="37" t="s">
        <v>6</v>
      </c>
      <c r="I4" s="13"/>
      <c r="J4" s="24"/>
      <c r="K4" s="29">
        <v>0</v>
      </c>
      <c r="L4" s="31">
        <f t="shared" ref="L4:L25" si="0">NPV(K4,C$5:C$9)+C$4</f>
        <v>5215</v>
      </c>
      <c r="M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82" ht="21" x14ac:dyDescent="0.35">
      <c r="A5" s="24"/>
      <c r="B5" s="5">
        <v>1</v>
      </c>
      <c r="C5" s="6">
        <v>2350</v>
      </c>
      <c r="D5" s="24"/>
      <c r="E5" s="18">
        <v>0</v>
      </c>
      <c r="F5" s="15">
        <f>NPV(E5,C$5:C$9)+C$4</f>
        <v>5215</v>
      </c>
      <c r="G5" s="44"/>
      <c r="H5" s="38">
        <v>0</v>
      </c>
      <c r="I5" s="41">
        <f>(F5+(-C$4))/(-C$4)</f>
        <v>1.4534782608695651</v>
      </c>
      <c r="J5" s="24"/>
      <c r="K5" s="30">
        <v>0.01</v>
      </c>
      <c r="L5" s="16">
        <f t="shared" si="0"/>
        <v>4639.3535788607005</v>
      </c>
      <c r="M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82" ht="21" x14ac:dyDescent="0.35">
      <c r="A6" s="24"/>
      <c r="B6" s="3">
        <v>2</v>
      </c>
      <c r="C6" s="7">
        <v>1390</v>
      </c>
      <c r="D6" s="24"/>
      <c r="E6" s="14">
        <v>0.1</v>
      </c>
      <c r="F6" s="16">
        <f t="shared" ref="F6:F7" si="1">NPV(E6,C$5:C$9)+C$4</f>
        <v>543.84015001458647</v>
      </c>
      <c r="G6" s="44"/>
      <c r="H6" s="39">
        <v>0.1</v>
      </c>
      <c r="I6" s="42">
        <f t="shared" ref="I6:I7" si="2">(F6+(-C$4))/(-C$4)</f>
        <v>1.0472904478273553</v>
      </c>
      <c r="J6" s="24"/>
      <c r="K6" s="30">
        <v>0.02</v>
      </c>
      <c r="L6" s="16">
        <f t="shared" si="0"/>
        <v>4091.8250241342503</v>
      </c>
      <c r="M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82" ht="21.75" thickBot="1" x14ac:dyDescent="0.4">
      <c r="A7" s="24"/>
      <c r="B7" s="5">
        <v>3</v>
      </c>
      <c r="C7" s="6">
        <v>3350</v>
      </c>
      <c r="D7" s="24"/>
      <c r="E7" s="19">
        <v>0.12</v>
      </c>
      <c r="F7" s="17">
        <f t="shared" si="1"/>
        <v>-156.6489310397119</v>
      </c>
      <c r="G7" s="44"/>
      <c r="H7" s="40">
        <v>0.12</v>
      </c>
      <c r="I7" s="36">
        <f t="shared" si="2"/>
        <v>0.98637835382263372</v>
      </c>
      <c r="J7" s="24"/>
      <c r="K7" s="30">
        <v>0.03</v>
      </c>
      <c r="L7" s="16">
        <f t="shared" si="0"/>
        <v>3570.7253968821024</v>
      </c>
      <c r="M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82" ht="21.75" thickBot="1" x14ac:dyDescent="0.4">
      <c r="A8" s="24"/>
      <c r="B8" s="5">
        <v>4</v>
      </c>
      <c r="C8" s="6">
        <v>4275</v>
      </c>
      <c r="D8" s="24"/>
      <c r="E8" s="27"/>
      <c r="F8" s="24"/>
      <c r="G8" s="24"/>
      <c r="H8" s="24"/>
      <c r="I8" s="24"/>
      <c r="J8" s="24"/>
      <c r="K8" s="30">
        <v>0.04</v>
      </c>
      <c r="L8" s="16">
        <f t="shared" si="0"/>
        <v>3074.4842600722313</v>
      </c>
      <c r="M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82" ht="21.75" thickBot="1" x14ac:dyDescent="0.4">
      <c r="A9" s="24"/>
      <c r="B9" s="8">
        <v>5</v>
      </c>
      <c r="C9" s="9">
        <v>5350</v>
      </c>
      <c r="D9" s="24"/>
      <c r="E9" s="10" t="s">
        <v>5</v>
      </c>
      <c r="F9" s="20">
        <f>IRR(C4:C9)</f>
        <v>0.1153706961802794</v>
      </c>
      <c r="G9" s="45"/>
      <c r="H9" s="35"/>
      <c r="I9" s="45"/>
      <c r="J9" s="24"/>
      <c r="K9" s="30">
        <v>0.05</v>
      </c>
      <c r="L9" s="16">
        <f t="shared" si="0"/>
        <v>2601.640238573922</v>
      </c>
      <c r="M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82" ht="21.75" thickBot="1" x14ac:dyDescent="0.4">
      <c r="A10" s="24"/>
      <c r="B10" s="10" t="s">
        <v>2</v>
      </c>
      <c r="C10" s="11">
        <f>SUM(C4:C9)</f>
        <v>5215</v>
      </c>
      <c r="D10" s="24"/>
      <c r="E10" s="24"/>
      <c r="F10" s="24"/>
      <c r="G10" s="24"/>
      <c r="H10" s="24"/>
      <c r="I10" s="24"/>
      <c r="J10" s="24"/>
      <c r="K10" s="30">
        <v>0.06</v>
      </c>
      <c r="L10" s="16">
        <f t="shared" si="0"/>
        <v>2150.8324170294181</v>
      </c>
      <c r="M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</row>
    <row r="11" spans="1:82" ht="2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30">
        <v>7.0000000000000007E-2</v>
      </c>
      <c r="L11" s="16">
        <f t="shared" si="0"/>
        <v>1720.7924938679062</v>
      </c>
      <c r="M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</row>
    <row r="12" spans="1:82" ht="21" x14ac:dyDescent="0.35">
      <c r="A12" s="24"/>
      <c r="B12" s="24"/>
      <c r="C12" s="24"/>
      <c r="D12" s="24"/>
      <c r="E12" s="24"/>
      <c r="F12" s="25"/>
      <c r="G12" s="25"/>
      <c r="H12" s="25"/>
      <c r="I12" s="25"/>
      <c r="J12" s="24"/>
      <c r="K12" s="30">
        <v>0.08</v>
      </c>
      <c r="L12" s="16">
        <f t="shared" si="0"/>
        <v>1310.3376183983892</v>
      </c>
      <c r="M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</row>
    <row r="13" spans="1:82" ht="2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30">
        <v>0.09</v>
      </c>
      <c r="L13" s="16">
        <f t="shared" si="0"/>
        <v>918.36384559723774</v>
      </c>
      <c r="M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</row>
    <row r="14" spans="1:82" ht="21" x14ac:dyDescent="0.35">
      <c r="A14" s="24"/>
      <c r="B14" s="24"/>
      <c r="C14" s="24"/>
      <c r="D14" s="24"/>
      <c r="E14" s="26"/>
      <c r="F14" s="24"/>
      <c r="G14" s="24"/>
      <c r="H14" s="24"/>
      <c r="I14" s="24"/>
      <c r="J14" s="24"/>
      <c r="K14" s="30">
        <v>0.1</v>
      </c>
      <c r="L14" s="16">
        <f t="shared" si="0"/>
        <v>543.84015001458647</v>
      </c>
      <c r="M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82" ht="21" x14ac:dyDescent="0.35">
      <c r="A15" s="24"/>
      <c r="B15" s="24"/>
      <c r="C15" s="24"/>
      <c r="D15" s="24"/>
      <c r="E15" s="26"/>
      <c r="F15" s="24"/>
      <c r="G15" s="24"/>
      <c r="H15" s="24"/>
      <c r="I15" s="24"/>
      <c r="J15" s="24"/>
      <c r="K15" s="33">
        <v>0.1153706</v>
      </c>
      <c r="L15" s="34">
        <f t="shared" si="0"/>
        <v>3.2879790414881427E-3</v>
      </c>
      <c r="M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</row>
    <row r="16" spans="1:82" ht="21" x14ac:dyDescent="0.3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30">
        <v>0.11</v>
      </c>
      <c r="L16" s="16">
        <f t="shared" si="0"/>
        <v>185.80294626770046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</row>
    <row r="17" spans="1:68" ht="21" x14ac:dyDescent="0.3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">
        <v>0.12</v>
      </c>
      <c r="L17" s="16">
        <f t="shared" si="0"/>
        <v>-156.6489310397119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</row>
    <row r="18" spans="1:68" ht="21" x14ac:dyDescent="0.3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">
        <v>0.13</v>
      </c>
      <c r="L18" s="16">
        <f t="shared" si="0"/>
        <v>-484.35883035464212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</row>
    <row r="19" spans="1:68" ht="21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">
        <v>0.14000000000000001</v>
      </c>
      <c r="L19" s="16">
        <f t="shared" si="0"/>
        <v>-798.11650729502981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</row>
    <row r="20" spans="1:68" ht="21" x14ac:dyDescent="0.3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">
        <v>0.15</v>
      </c>
      <c r="L20" s="32">
        <f t="shared" si="0"/>
        <v>-1098.6620041846727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ht="2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0">
        <v>0.16</v>
      </c>
      <c r="L21" s="32">
        <f t="shared" si="0"/>
        <v>-1386.6892159478703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ht="2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30">
        <v>0.17</v>
      </c>
      <c r="L22" s="32">
        <f t="shared" si="0"/>
        <v>-1662.8491702819301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ht="21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30">
        <v>0.18</v>
      </c>
      <c r="L23" s="32">
        <f t="shared" si="0"/>
        <v>-1927.7530473194893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1:68" ht="21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30">
        <v>0.19</v>
      </c>
      <c r="L24" s="32">
        <f t="shared" si="0"/>
        <v>-2181.9749615688525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68" ht="21.75" thickBo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1">
        <v>0.2</v>
      </c>
      <c r="L25" s="23">
        <f t="shared" si="0"/>
        <v>-2426.0545267489688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1:68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68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1:68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1:68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1:68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1:68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1:68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1:68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1:68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1:68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1:68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</row>
    <row r="39" spans="1:68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1:68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1:68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1:68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1:68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1:68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1:68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1:68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1:68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1:68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1:68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1:68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1:68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1:68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1:68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1:68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1:68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1:68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1:68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1:68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1:68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1:68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1:68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1:68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1:68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1:68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1:68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1:68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</row>
    <row r="67" spans="1:68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</row>
    <row r="68" spans="1:68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</row>
    <row r="69" spans="1:68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</row>
    <row r="70" spans="1:68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</row>
    <row r="71" spans="1:68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</row>
    <row r="72" spans="1:68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</row>
    <row r="73" spans="1:68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</row>
    <row r="74" spans="1:68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</row>
    <row r="75" spans="1:68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</row>
    <row r="76" spans="1:68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</row>
    <row r="77" spans="1:68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</row>
    <row r="78" spans="1:68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</row>
    <row r="79" spans="1:68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</row>
    <row r="80" spans="1:68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</row>
    <row r="81" spans="1:68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</row>
    <row r="82" spans="1:68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</row>
    <row r="83" spans="1:68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</row>
    <row r="84" spans="1:68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</row>
    <row r="85" spans="1:68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</row>
    <row r="86" spans="1:68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</row>
    <row r="87" spans="1:68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</row>
    <row r="88" spans="1:68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</row>
    <row r="89" spans="1:68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</row>
    <row r="90" spans="1:68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</row>
    <row r="91" spans="1:68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</row>
    <row r="92" spans="1:68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</row>
    <row r="93" spans="1:68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</row>
    <row r="94" spans="1:68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1:68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</row>
    <row r="96" spans="1:68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</row>
    <row r="97" spans="1:68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</row>
    <row r="98" spans="1:68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</row>
    <row r="99" spans="1:68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</row>
    <row r="100" spans="1:68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</row>
    <row r="101" spans="1:68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</row>
    <row r="102" spans="1:68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</row>
    <row r="103" spans="1:68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</row>
    <row r="104" spans="1:68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</row>
    <row r="105" spans="1:68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</row>
    <row r="106" spans="1:68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</row>
    <row r="107" spans="1:68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</row>
    <row r="108" spans="1:68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</row>
    <row r="109" spans="1:68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</row>
    <row r="110" spans="1:68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</row>
    <row r="111" spans="1:68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</row>
    <row r="112" spans="1:68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</row>
    <row r="113" spans="1:68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</row>
    <row r="114" spans="1:68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</row>
    <row r="115" spans="1:68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</row>
    <row r="116" spans="1:68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</row>
    <row r="117" spans="1:68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</row>
    <row r="118" spans="1:68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</row>
    <row r="119" spans="1:68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</row>
    <row r="120" spans="1:68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</row>
    <row r="121" spans="1:68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</row>
    <row r="122" spans="1:68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</row>
    <row r="123" spans="1:68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</row>
    <row r="124" spans="1:68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</row>
    <row r="125" spans="1:68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</row>
    <row r="126" spans="1:68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</row>
    <row r="127" spans="1:68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</row>
    <row r="128" spans="1:68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</row>
    <row r="129" spans="1:68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</row>
    <row r="130" spans="1:68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</row>
    <row r="131" spans="1:68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</row>
    <row r="132" spans="1:68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</row>
    <row r="133" spans="1:68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</row>
    <row r="134" spans="1:68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</row>
    <row r="135" spans="1:68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</row>
    <row r="136" spans="1:68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</row>
    <row r="137" spans="1:68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</row>
    <row r="138" spans="1:68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</row>
    <row r="139" spans="1:68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</row>
    <row r="140" spans="1:68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</row>
    <row r="141" spans="1:68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</row>
    <row r="142" spans="1:68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</row>
    <row r="143" spans="1:68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</row>
    <row r="144" spans="1:68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</row>
    <row r="145" spans="1:68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</row>
    <row r="146" spans="1:68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</row>
    <row r="147" spans="1:68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</row>
    <row r="148" spans="1:68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</row>
    <row r="149" spans="1:68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</row>
    <row r="150" spans="1:68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</row>
    <row r="151" spans="1:68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</row>
    <row r="152" spans="1:68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</row>
    <row r="153" spans="1:68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</row>
    <row r="154" spans="1:68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</row>
    <row r="155" spans="1:68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</row>
    <row r="156" spans="1:68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</row>
    <row r="157" spans="1:68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</row>
    <row r="158" spans="1:68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</row>
    <row r="159" spans="1:68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</row>
    <row r="160" spans="1:68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</row>
    <row r="161" spans="1:68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</row>
    <row r="162" spans="1:68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</row>
    <row r="163" spans="1:68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</row>
    <row r="164" spans="1:68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</row>
    <row r="165" spans="1:68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</row>
    <row r="166" spans="1:68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</row>
    <row r="167" spans="1:68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</row>
    <row r="168" spans="1:68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</row>
    <row r="169" spans="1:68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</row>
    <row r="170" spans="1:68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</row>
    <row r="171" spans="1:68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</row>
    <row r="172" spans="1:68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</row>
    <row r="173" spans="1:68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</row>
    <row r="174" spans="1:68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</row>
    <row r="175" spans="1:68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</row>
    <row r="176" spans="1:68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</row>
    <row r="177" spans="1:68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</row>
    <row r="178" spans="1:68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</row>
    <row r="179" spans="1:68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</row>
    <row r="180" spans="1:68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</row>
    <row r="181" spans="1:68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</row>
    <row r="182" spans="1:68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</row>
    <row r="183" spans="1:68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</row>
    <row r="184" spans="1:68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</row>
    <row r="185" spans="1:68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</row>
    <row r="186" spans="1:68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</row>
    <row r="187" spans="1:68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</row>
    <row r="188" spans="1:68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</row>
    <row r="189" spans="1:68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</row>
    <row r="190" spans="1:68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</row>
    <row r="191" spans="1:68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</row>
    <row r="192" spans="1:68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</row>
    <row r="193" spans="1:68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</row>
    <row r="194" spans="1:68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</row>
    <row r="195" spans="1:68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</row>
    <row r="196" spans="1:68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</row>
    <row r="197" spans="1:68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</row>
    <row r="198" spans="1:68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</row>
    <row r="199" spans="1:68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</row>
    <row r="200" spans="1:68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</row>
    <row r="201" spans="1:68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</row>
    <row r="202" spans="1:68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</row>
    <row r="203" spans="1:68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</row>
    <row r="204" spans="1:68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</row>
    <row r="205" spans="1:68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</row>
    <row r="206" spans="1:68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</row>
    <row r="207" spans="1:68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</row>
    <row r="208" spans="1:68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</row>
    <row r="209" spans="1:68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</row>
    <row r="210" spans="1:68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</row>
    <row r="211" spans="1:68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</row>
    <row r="212" spans="1:68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</row>
    <row r="213" spans="1:68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</row>
    <row r="214" spans="1:68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</row>
    <row r="215" spans="1:68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</row>
    <row r="216" spans="1:68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</row>
    <row r="217" spans="1:68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</row>
    <row r="218" spans="1:68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</row>
    <row r="219" spans="1:68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</row>
    <row r="220" spans="1:68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</row>
    <row r="221" spans="1:68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</row>
    <row r="222" spans="1:68" x14ac:dyDescent="0.25">
      <c r="A222" s="24"/>
      <c r="K222" s="24"/>
      <c r="L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</row>
    <row r="223" spans="1:68" x14ac:dyDescent="0.25">
      <c r="A223" s="24"/>
      <c r="K223" s="24"/>
      <c r="L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</row>
    <row r="224" spans="1:68" x14ac:dyDescent="0.25">
      <c r="K224" s="24"/>
      <c r="L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</row>
    <row r="225" spans="11:68" x14ac:dyDescent="0.25">
      <c r="K225" s="24"/>
      <c r="L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</row>
    <row r="226" spans="11:68" x14ac:dyDescent="0.25">
      <c r="K226" s="24"/>
      <c r="L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</row>
    <row r="227" spans="11:68" x14ac:dyDescent="0.25">
      <c r="K227" s="24"/>
      <c r="L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</row>
    <row r="228" spans="11:68" x14ac:dyDescent="0.25">
      <c r="K228" s="24"/>
      <c r="L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</row>
    <row r="229" spans="11:68" x14ac:dyDescent="0.25">
      <c r="K229" s="24"/>
      <c r="L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</row>
    <row r="230" spans="11:68" x14ac:dyDescent="0.25">
      <c r="K230" s="24"/>
      <c r="L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</row>
    <row r="231" spans="11:68" x14ac:dyDescent="0.25">
      <c r="K231" s="24"/>
      <c r="L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</row>
    <row r="232" spans="11:68" x14ac:dyDescent="0.25">
      <c r="K232" s="24"/>
      <c r="L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</row>
    <row r="233" spans="11:68" x14ac:dyDescent="0.25">
      <c r="K233" s="24"/>
      <c r="L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</row>
    <row r="234" spans="11:68" x14ac:dyDescent="0.25">
      <c r="K234" s="24"/>
      <c r="L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</row>
    <row r="235" spans="11:68" x14ac:dyDescent="0.25">
      <c r="K235" s="24"/>
      <c r="L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</row>
    <row r="236" spans="11:68" x14ac:dyDescent="0.25">
      <c r="K236" s="24"/>
      <c r="L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</row>
    <row r="237" spans="11:68" x14ac:dyDescent="0.25">
      <c r="K237" s="24"/>
      <c r="L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</row>
    <row r="238" spans="11:68" x14ac:dyDescent="0.25">
      <c r="K238" s="24"/>
      <c r="L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</row>
    <row r="239" spans="11:68" x14ac:dyDescent="0.25">
      <c r="K239" s="24"/>
      <c r="L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</row>
    <row r="240" spans="11:68" x14ac:dyDescent="0.25">
      <c r="K240" s="24"/>
      <c r="L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</row>
    <row r="241" spans="11:68" x14ac:dyDescent="0.25">
      <c r="K241" s="24"/>
      <c r="L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</row>
    <row r="242" spans="11:68" x14ac:dyDescent="0.25">
      <c r="K242" s="24"/>
      <c r="L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</row>
    <row r="243" spans="11:68" x14ac:dyDescent="0.25">
      <c r="K243" s="24"/>
      <c r="L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</row>
    <row r="244" spans="11:68" x14ac:dyDescent="0.25">
      <c r="K244" s="24"/>
      <c r="L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</row>
    <row r="245" spans="11:68" x14ac:dyDescent="0.25">
      <c r="K245" s="24"/>
      <c r="L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</row>
    <row r="246" spans="11:68" x14ac:dyDescent="0.25">
      <c r="K246" s="24"/>
      <c r="L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</row>
    <row r="247" spans="11:68" x14ac:dyDescent="0.25">
      <c r="K247" s="24"/>
      <c r="L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</row>
    <row r="248" spans="11:68" x14ac:dyDescent="0.25">
      <c r="K248" s="24"/>
      <c r="L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</row>
    <row r="249" spans="11:68" x14ac:dyDescent="0.25">
      <c r="K249" s="24"/>
      <c r="L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</row>
    <row r="250" spans="11:68" x14ac:dyDescent="0.25">
      <c r="K250" s="24"/>
      <c r="L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</row>
    <row r="251" spans="11:68" x14ac:dyDescent="0.25">
      <c r="K251" s="24"/>
      <c r="L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</row>
    <row r="252" spans="11:68" x14ac:dyDescent="0.25">
      <c r="K252" s="24"/>
      <c r="L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</row>
    <row r="253" spans="11:68" x14ac:dyDescent="0.25">
      <c r="K253" s="24"/>
      <c r="L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</row>
    <row r="254" spans="11:68" x14ac:dyDescent="0.25">
      <c r="K254" s="24"/>
      <c r="L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</row>
    <row r="255" spans="11:68" x14ac:dyDescent="0.25">
      <c r="K255" s="24"/>
      <c r="L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</row>
    <row r="256" spans="11:68" x14ac:dyDescent="0.25">
      <c r="K256" s="24"/>
      <c r="L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</row>
    <row r="257" spans="11:68" x14ac:dyDescent="0.25">
      <c r="K257" s="24"/>
      <c r="L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</row>
    <row r="258" spans="11:68" x14ac:dyDescent="0.25">
      <c r="K258" s="24"/>
      <c r="L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</row>
    <row r="259" spans="11:68" x14ac:dyDescent="0.25">
      <c r="K259" s="24"/>
      <c r="L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</row>
    <row r="260" spans="11:68" x14ac:dyDescent="0.25">
      <c r="K260" s="24"/>
      <c r="L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</row>
    <row r="261" spans="11:68" x14ac:dyDescent="0.25"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1:68" x14ac:dyDescent="0.25"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1:68" x14ac:dyDescent="0.25"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1:68" x14ac:dyDescent="0.25"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9"/>
  <sheetViews>
    <sheetView workbookViewId="0">
      <selection activeCell="AB10" sqref="AB10"/>
    </sheetView>
  </sheetViews>
  <sheetFormatPr defaultRowHeight="15" x14ac:dyDescent="0.25"/>
  <cols>
    <col min="1" max="1" width="6.7109375" customWidth="1"/>
    <col min="3" max="3" width="18.7109375" customWidth="1"/>
    <col min="4" max="4" width="6.7109375" customWidth="1"/>
    <col min="6" max="6" width="18.7109375" customWidth="1"/>
    <col min="7" max="7" width="6.7109375" customWidth="1"/>
    <col min="9" max="9" width="18.7109375" customWidth="1"/>
    <col min="10" max="10" width="6.7109375" customWidth="1"/>
    <col min="11" max="11" width="12.7109375" customWidth="1"/>
    <col min="12" max="12" width="18.7109375" customWidth="1"/>
  </cols>
  <sheetData>
    <row r="1" spans="1:78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</row>
    <row r="3" spans="1:78" ht="21.75" thickBot="1" x14ac:dyDescent="0.4">
      <c r="A3" s="24"/>
      <c r="B3" s="1" t="s">
        <v>0</v>
      </c>
      <c r="C3" s="2" t="s">
        <v>1</v>
      </c>
      <c r="D3" s="24"/>
      <c r="E3" s="28"/>
      <c r="F3" s="24"/>
      <c r="G3" s="24"/>
      <c r="H3" s="24"/>
      <c r="I3" s="24"/>
      <c r="J3" s="24"/>
      <c r="K3" s="12"/>
      <c r="L3" s="22" t="s">
        <v>3</v>
      </c>
      <c r="M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ht="21.75" thickBot="1" x14ac:dyDescent="0.4">
      <c r="A4" s="24"/>
      <c r="B4" s="3">
        <v>0</v>
      </c>
      <c r="C4" s="4">
        <v>-40000</v>
      </c>
      <c r="D4" s="24"/>
      <c r="E4" s="10" t="s">
        <v>4</v>
      </c>
      <c r="F4" s="13"/>
      <c r="G4" s="43"/>
      <c r="H4" s="37" t="s">
        <v>6</v>
      </c>
      <c r="I4" s="13"/>
      <c r="J4" s="24"/>
      <c r="K4" s="29">
        <v>0</v>
      </c>
      <c r="L4" s="31">
        <f t="shared" ref="L4:L24" si="0">NPV(K4,C$5:C$10)+C$4</f>
        <v>16000</v>
      </c>
      <c r="M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ht="21" x14ac:dyDescent="0.35">
      <c r="A5" s="24"/>
      <c r="B5" s="5">
        <v>1</v>
      </c>
      <c r="C5" s="6">
        <v>3500</v>
      </c>
      <c r="D5" s="24"/>
      <c r="E5" s="18">
        <v>0</v>
      </c>
      <c r="F5" s="15">
        <f>NPV(E5,C$5:C$10)+C$4</f>
        <v>16000</v>
      </c>
      <c r="G5" s="44"/>
      <c r="H5" s="38">
        <v>0</v>
      </c>
      <c r="I5" s="41">
        <f>(F5+(-C$4))/(-C$4)</f>
        <v>1.4</v>
      </c>
      <c r="J5" s="24"/>
      <c r="K5" s="30">
        <v>0.01</v>
      </c>
      <c r="L5" s="16">
        <f t="shared" si="0"/>
        <v>13707.009441198163</v>
      </c>
      <c r="M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78" ht="21" x14ac:dyDescent="0.35">
      <c r="A6" s="24"/>
      <c r="B6" s="3">
        <v>2</v>
      </c>
      <c r="C6" s="7">
        <v>7500</v>
      </c>
      <c r="D6" s="24"/>
      <c r="E6" s="14">
        <v>0.08</v>
      </c>
      <c r="F6" s="16">
        <f t="shared" ref="F6:F7" si="1">NPV(E6,C$5:C$10)+C$4</f>
        <v>798.53995538165327</v>
      </c>
      <c r="G6" s="44"/>
      <c r="H6" s="39">
        <v>0.1</v>
      </c>
      <c r="I6" s="42">
        <f t="shared" ref="I6:I7" si="2">(F6+(-C$4))/(-C$4)</f>
        <v>1.0199634988845414</v>
      </c>
      <c r="J6" s="24"/>
      <c r="K6" s="30">
        <v>0.02</v>
      </c>
      <c r="L6" s="16">
        <f t="shared" si="0"/>
        <v>11541.929492847805</v>
      </c>
      <c r="M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ht="21.75" thickBot="1" x14ac:dyDescent="0.4">
      <c r="A7" s="24"/>
      <c r="B7" s="5">
        <v>3</v>
      </c>
      <c r="C7" s="6">
        <v>7500</v>
      </c>
      <c r="D7" s="24"/>
      <c r="E7" s="19">
        <v>0.09</v>
      </c>
      <c r="F7" s="17">
        <f t="shared" si="1"/>
        <v>-678.84499507849978</v>
      </c>
      <c r="G7" s="44"/>
      <c r="H7" s="40">
        <v>0.12</v>
      </c>
      <c r="I7" s="36">
        <f t="shared" si="2"/>
        <v>0.98302887512303749</v>
      </c>
      <c r="J7" s="24"/>
      <c r="K7" s="30">
        <v>0.03</v>
      </c>
      <c r="L7" s="16">
        <f t="shared" si="0"/>
        <v>9496.1384914639784</v>
      </c>
      <c r="M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ht="21" x14ac:dyDescent="0.35">
      <c r="A8" s="24"/>
      <c r="B8" s="5">
        <v>4</v>
      </c>
      <c r="C8" s="6">
        <v>7500</v>
      </c>
      <c r="D8" s="24"/>
      <c r="E8" s="27"/>
      <c r="F8" s="24"/>
      <c r="G8" s="24"/>
      <c r="H8" s="24"/>
      <c r="I8" s="24"/>
      <c r="J8" s="24"/>
      <c r="K8" s="30">
        <v>0.04</v>
      </c>
      <c r="L8" s="16">
        <f t="shared" si="0"/>
        <v>7561.684823115007</v>
      </c>
      <c r="M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ht="21.75" thickBot="1" x14ac:dyDescent="0.4">
      <c r="A9" s="24"/>
      <c r="B9" s="5">
        <v>5</v>
      </c>
      <c r="C9" s="6">
        <v>15000</v>
      </c>
      <c r="D9" s="24"/>
      <c r="E9" s="27"/>
      <c r="F9" s="24"/>
      <c r="G9" s="24"/>
      <c r="H9" s="24"/>
      <c r="I9" s="24"/>
      <c r="J9" s="24"/>
      <c r="K9" s="30">
        <v>0.05</v>
      </c>
      <c r="L9" s="16">
        <f t="shared" si="0"/>
        <v>5731.2284182701842</v>
      </c>
      <c r="M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ht="21.75" thickBot="1" x14ac:dyDescent="0.4">
      <c r="A10" s="24"/>
      <c r="B10" s="8">
        <v>5</v>
      </c>
      <c r="C10" s="9">
        <v>15000</v>
      </c>
      <c r="D10" s="24"/>
      <c r="E10" s="10" t="s">
        <v>5</v>
      </c>
      <c r="F10" s="20">
        <f>IRR(C4:C10)</f>
        <v>8.5340116871331029E-2</v>
      </c>
      <c r="G10" s="45"/>
      <c r="H10" s="35"/>
      <c r="I10" s="45"/>
      <c r="J10" s="24"/>
      <c r="K10" s="30">
        <v>0.06</v>
      </c>
      <c r="L10" s="16">
        <f t="shared" si="0"/>
        <v>3997.9878891730405</v>
      </c>
      <c r="M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ht="21.75" thickBot="1" x14ac:dyDescent="0.4">
      <c r="A11" s="24"/>
      <c r="B11" s="10" t="s">
        <v>2</v>
      </c>
      <c r="C11" s="11">
        <f>SUM(C4:C10)</f>
        <v>16000</v>
      </c>
      <c r="D11" s="24"/>
      <c r="E11" s="24"/>
      <c r="F11" s="24"/>
      <c r="G11" s="24"/>
      <c r="H11" s="24"/>
      <c r="I11" s="24"/>
      <c r="J11" s="24"/>
      <c r="K11" s="30">
        <v>7.0000000000000007E-2</v>
      </c>
      <c r="L11" s="16">
        <f t="shared" si="0"/>
        <v>2355.6927159728075</v>
      </c>
      <c r="M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</row>
    <row r="12" spans="1:78" ht="21" x14ac:dyDescent="0.3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30">
        <v>0.08</v>
      </c>
      <c r="L12" s="16">
        <f t="shared" si="0"/>
        <v>798.53995538165327</v>
      </c>
      <c r="M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</row>
    <row r="13" spans="1:78" ht="2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33">
        <f>F$10</f>
        <v>8.5340116871331029E-2</v>
      </c>
      <c r="L13" s="34">
        <f t="shared" si="0"/>
        <v>1.8000719137489796E-8</v>
      </c>
      <c r="M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</row>
    <row r="14" spans="1:78" ht="21" x14ac:dyDescent="0.35">
      <c r="A14" s="24"/>
      <c r="B14" s="24"/>
      <c r="C14" s="24"/>
      <c r="D14" s="24"/>
      <c r="E14" s="24"/>
      <c r="F14" s="25"/>
      <c r="G14" s="25"/>
      <c r="H14" s="25"/>
      <c r="I14" s="25"/>
      <c r="J14" s="24"/>
      <c r="K14" s="30">
        <v>0.09</v>
      </c>
      <c r="L14" s="16">
        <f t="shared" si="0"/>
        <v>-678.84499507849978</v>
      </c>
      <c r="M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78" ht="21" x14ac:dyDescent="0.3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30">
        <v>0.1</v>
      </c>
      <c r="L15" s="16">
        <f t="shared" si="0"/>
        <v>-2081.4439920499644</v>
      </c>
      <c r="M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</row>
    <row r="16" spans="1:78" ht="21" x14ac:dyDescent="0.35">
      <c r="A16" s="24"/>
      <c r="B16" s="24"/>
      <c r="C16" s="24"/>
      <c r="D16" s="24"/>
      <c r="E16" s="26"/>
      <c r="F16" s="24"/>
      <c r="G16" s="24"/>
      <c r="H16" s="24"/>
      <c r="I16" s="24"/>
      <c r="J16" s="24"/>
      <c r="K16" s="30">
        <v>0.11</v>
      </c>
      <c r="L16" s="16">
        <f t="shared" si="0"/>
        <v>-3413.8784694615606</v>
      </c>
      <c r="M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</row>
    <row r="17" spans="1:68" ht="21" x14ac:dyDescent="0.3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">
        <v>0.13</v>
      </c>
      <c r="L17" s="16">
        <f t="shared" si="0"/>
        <v>-5885.1111157862833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</row>
    <row r="18" spans="1:68" ht="21" x14ac:dyDescent="0.3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">
        <v>0.14000000000000001</v>
      </c>
      <c r="L18" s="16">
        <f t="shared" si="0"/>
        <v>-7031.601465426771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</row>
    <row r="19" spans="1:68" ht="21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">
        <v>0.15</v>
      </c>
      <c r="L19" s="16">
        <f t="shared" si="0"/>
        <v>-8123.3581810691758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</row>
    <row r="20" spans="1:68" ht="21" x14ac:dyDescent="0.3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">
        <v>0.16</v>
      </c>
      <c r="L20" s="16">
        <f t="shared" si="0"/>
        <v>-9163.5920239919396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ht="2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0">
        <v>0.17</v>
      </c>
      <c r="L21" s="16">
        <f t="shared" si="0"/>
        <v>-10155.294679711049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ht="2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30">
        <v>0.18</v>
      </c>
      <c r="L22" s="16">
        <f t="shared" si="0"/>
        <v>-11101.255642006581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ht="21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30">
        <v>0.19</v>
      </c>
      <c r="L23" s="16">
        <f t="shared" si="0"/>
        <v>-12004.077654354751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1:68" ht="21.75" thickBot="1" x14ac:dyDescent="0.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48">
        <v>0.2</v>
      </c>
      <c r="L24" s="49">
        <f t="shared" si="0"/>
        <v>-12866.1908436214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68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1:68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68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1:68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1:68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1:68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1:68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1:68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1:68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1:68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1:68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1:68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</row>
    <row r="39" spans="1:68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1:68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1:68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1:68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1:68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1:68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1:68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1:68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1:68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1:68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1:68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1:68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1:68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1:68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1:68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1:68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1:68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1:68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1:68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1:68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1:68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1:68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1:68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1:68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1:68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1:68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1:68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1:68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</row>
    <row r="67" spans="1:68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</row>
    <row r="68" spans="1:68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</row>
    <row r="69" spans="1:68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</row>
    <row r="70" spans="1:68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</row>
    <row r="71" spans="1:68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</row>
    <row r="72" spans="1:68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</row>
    <row r="73" spans="1:68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</row>
    <row r="74" spans="1:68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</row>
    <row r="75" spans="1:68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</row>
    <row r="76" spans="1:68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</row>
    <row r="77" spans="1:68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</row>
    <row r="78" spans="1:68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</row>
    <row r="79" spans="1:68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</row>
    <row r="80" spans="1:68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</row>
    <row r="81" spans="1:68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</row>
    <row r="82" spans="1:68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</row>
    <row r="83" spans="1:68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</row>
    <row r="84" spans="1:68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</row>
    <row r="85" spans="1:68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</row>
    <row r="86" spans="1:68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</row>
    <row r="87" spans="1:68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</row>
    <row r="88" spans="1:68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</row>
    <row r="89" spans="1:68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</row>
    <row r="90" spans="1:68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</row>
    <row r="91" spans="1:68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</row>
    <row r="92" spans="1:68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</row>
    <row r="93" spans="1:68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</row>
    <row r="94" spans="1:68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1:68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</row>
    <row r="96" spans="1:68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</row>
    <row r="97" spans="1:68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</row>
    <row r="98" spans="1:68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</row>
    <row r="99" spans="1:68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</row>
    <row r="100" spans="1:68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</row>
    <row r="101" spans="1:68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</row>
    <row r="102" spans="1:68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</row>
    <row r="103" spans="1:68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</row>
    <row r="104" spans="1:68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</row>
    <row r="105" spans="1:68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</row>
    <row r="106" spans="1:68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</row>
    <row r="107" spans="1:68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</row>
    <row r="108" spans="1:68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</row>
    <row r="109" spans="1:68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</row>
    <row r="110" spans="1:68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</row>
    <row r="111" spans="1:68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</row>
    <row r="112" spans="1:68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</row>
    <row r="113" spans="1:68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</row>
    <row r="114" spans="1:68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</row>
    <row r="115" spans="1:68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</row>
    <row r="116" spans="1:68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</row>
    <row r="117" spans="1:68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</row>
    <row r="118" spans="1:68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</row>
    <row r="119" spans="1:68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</row>
    <row r="120" spans="1:68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</row>
    <row r="121" spans="1:68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</row>
    <row r="122" spans="1:68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</row>
    <row r="123" spans="1:68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</row>
    <row r="124" spans="1:68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</row>
    <row r="125" spans="1:68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</row>
    <row r="126" spans="1:68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</row>
    <row r="127" spans="1:68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</row>
    <row r="128" spans="1:68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</row>
    <row r="129" spans="1:68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</row>
    <row r="130" spans="1:68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</row>
    <row r="131" spans="1:68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</row>
    <row r="132" spans="1:68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</row>
    <row r="133" spans="1:68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</row>
    <row r="134" spans="1:68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</row>
    <row r="135" spans="1:68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</row>
    <row r="136" spans="1:68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</row>
    <row r="137" spans="1:68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</row>
    <row r="138" spans="1:68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</row>
    <row r="139" spans="1:68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</row>
    <row r="140" spans="1:68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</row>
    <row r="141" spans="1:68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</row>
    <row r="142" spans="1:68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</row>
    <row r="143" spans="1:68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</row>
    <row r="144" spans="1:68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</row>
    <row r="145" spans="1:68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</row>
    <row r="146" spans="1:68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</row>
    <row r="147" spans="1:68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</row>
    <row r="148" spans="1:68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</row>
    <row r="149" spans="1:68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</row>
    <row r="150" spans="1:68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</row>
    <row r="151" spans="1:68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</row>
    <row r="152" spans="1:68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</row>
    <row r="153" spans="1:68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</row>
    <row r="154" spans="1:68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</row>
    <row r="155" spans="1:68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</row>
    <row r="156" spans="1:68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</row>
    <row r="157" spans="1:68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</row>
    <row r="158" spans="1:68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</row>
    <row r="159" spans="1:68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</row>
    <row r="160" spans="1:68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</row>
    <row r="161" spans="1:68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</row>
    <row r="162" spans="1:68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</row>
    <row r="163" spans="1:68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</row>
    <row r="164" spans="1:68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</row>
    <row r="165" spans="1:68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</row>
    <row r="166" spans="1:68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</row>
    <row r="167" spans="1:68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</row>
    <row r="168" spans="1:68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</row>
    <row r="169" spans="1:68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</row>
    <row r="170" spans="1:68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</row>
    <row r="171" spans="1:68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</row>
    <row r="172" spans="1:68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</row>
    <row r="173" spans="1:68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</row>
    <row r="174" spans="1:68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</row>
    <row r="175" spans="1:68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</row>
    <row r="176" spans="1:68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</row>
    <row r="177" spans="1:68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</row>
    <row r="178" spans="1:68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</row>
    <row r="179" spans="1:68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</row>
    <row r="180" spans="1:68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</row>
    <row r="181" spans="1:68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</row>
    <row r="182" spans="1:68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</row>
    <row r="183" spans="1:68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</row>
    <row r="184" spans="1:68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</row>
    <row r="185" spans="1:68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</row>
    <row r="186" spans="1:68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</row>
    <row r="187" spans="1:68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</row>
    <row r="188" spans="1:68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</row>
    <row r="189" spans="1:68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</row>
    <row r="190" spans="1:68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</row>
    <row r="191" spans="1:68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</row>
    <row r="192" spans="1:68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</row>
    <row r="193" spans="1:68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</row>
    <row r="194" spans="1:68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</row>
    <row r="195" spans="1:68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</row>
    <row r="196" spans="1:68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</row>
    <row r="197" spans="1:68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</row>
    <row r="198" spans="1:68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</row>
    <row r="199" spans="1:68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</row>
    <row r="200" spans="1:68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</row>
    <row r="201" spans="1:68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</row>
    <row r="202" spans="1:68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</row>
    <row r="203" spans="1:68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</row>
    <row r="204" spans="1:68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</row>
    <row r="205" spans="1:68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</row>
    <row r="206" spans="1:68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</row>
    <row r="207" spans="1:68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</row>
    <row r="208" spans="1:68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</row>
    <row r="209" spans="1:68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</row>
    <row r="210" spans="1:68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</row>
    <row r="211" spans="1:68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</row>
    <row r="212" spans="1:68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</row>
    <row r="213" spans="1:68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</row>
    <row r="214" spans="1:68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</row>
    <row r="215" spans="1:68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</row>
    <row r="216" spans="1:68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</row>
    <row r="217" spans="1:68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</row>
    <row r="218" spans="1:68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</row>
    <row r="219" spans="1:68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</row>
    <row r="220" spans="1:68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</row>
    <row r="221" spans="1:68" x14ac:dyDescent="0.25">
      <c r="A221" s="24"/>
      <c r="K221" s="24"/>
      <c r="L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</row>
    <row r="222" spans="1:68" x14ac:dyDescent="0.25">
      <c r="A222" s="24"/>
      <c r="K222" s="24"/>
      <c r="L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</row>
    <row r="223" spans="1:68" x14ac:dyDescent="0.25">
      <c r="K223" s="24"/>
      <c r="L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</row>
    <row r="224" spans="1:68" x14ac:dyDescent="0.25">
      <c r="K224" s="24"/>
      <c r="L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</row>
    <row r="225" spans="11:68" x14ac:dyDescent="0.25">
      <c r="K225" s="24"/>
      <c r="L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</row>
    <row r="226" spans="11:68" x14ac:dyDescent="0.25">
      <c r="K226" s="24"/>
      <c r="L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</row>
    <row r="227" spans="11:68" x14ac:dyDescent="0.25">
      <c r="K227" s="24"/>
      <c r="L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</row>
    <row r="228" spans="11:68" x14ac:dyDescent="0.25">
      <c r="K228" s="24"/>
      <c r="L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</row>
    <row r="229" spans="11:68" x14ac:dyDescent="0.25">
      <c r="K229" s="24"/>
      <c r="L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</row>
    <row r="230" spans="11:68" x14ac:dyDescent="0.25">
      <c r="K230" s="24"/>
      <c r="L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</row>
    <row r="231" spans="11:68" x14ac:dyDescent="0.25">
      <c r="K231" s="24"/>
      <c r="L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</row>
    <row r="232" spans="11:68" x14ac:dyDescent="0.25">
      <c r="K232" s="24"/>
      <c r="L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</row>
    <row r="233" spans="11:68" x14ac:dyDescent="0.25">
      <c r="K233" s="24"/>
      <c r="L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</row>
    <row r="234" spans="11:68" x14ac:dyDescent="0.25">
      <c r="K234" s="24"/>
      <c r="L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</row>
    <row r="235" spans="11:68" x14ac:dyDescent="0.25">
      <c r="K235" s="24"/>
      <c r="L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</row>
    <row r="236" spans="11:68" x14ac:dyDescent="0.25">
      <c r="K236" s="24"/>
      <c r="L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</row>
    <row r="237" spans="11:68" x14ac:dyDescent="0.25">
      <c r="K237" s="24"/>
      <c r="L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</row>
    <row r="238" spans="11:68" x14ac:dyDescent="0.25">
      <c r="K238" s="24"/>
      <c r="L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</row>
    <row r="239" spans="11:68" x14ac:dyDescent="0.25">
      <c r="K239" s="24"/>
      <c r="L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</row>
    <row r="240" spans="11:68" x14ac:dyDescent="0.25">
      <c r="K240" s="24"/>
      <c r="L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</row>
    <row r="241" spans="11:68" x14ac:dyDescent="0.25">
      <c r="K241" s="24"/>
      <c r="L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</row>
    <row r="242" spans="11:68" x14ac:dyDescent="0.25">
      <c r="K242" s="24"/>
      <c r="L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</row>
    <row r="243" spans="11:68" x14ac:dyDescent="0.25">
      <c r="K243" s="24"/>
      <c r="L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</row>
    <row r="244" spans="11:68" x14ac:dyDescent="0.25">
      <c r="K244" s="24"/>
      <c r="L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</row>
    <row r="245" spans="11:68" x14ac:dyDescent="0.25">
      <c r="K245" s="24"/>
      <c r="L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</row>
    <row r="246" spans="11:68" x14ac:dyDescent="0.25">
      <c r="K246" s="24"/>
      <c r="L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</row>
    <row r="247" spans="11:68" x14ac:dyDescent="0.25">
      <c r="K247" s="24"/>
      <c r="L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</row>
    <row r="248" spans="11:68" x14ac:dyDescent="0.25">
      <c r="K248" s="24"/>
      <c r="L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</row>
    <row r="249" spans="11:68" x14ac:dyDescent="0.25">
      <c r="K249" s="24"/>
      <c r="L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</row>
    <row r="250" spans="11:68" x14ac:dyDescent="0.25">
      <c r="K250" s="24"/>
      <c r="L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</row>
    <row r="251" spans="11:68" x14ac:dyDescent="0.25">
      <c r="K251" s="24"/>
      <c r="L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</row>
    <row r="252" spans="11:68" x14ac:dyDescent="0.25">
      <c r="K252" s="24"/>
      <c r="L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</row>
    <row r="253" spans="11:68" x14ac:dyDescent="0.25">
      <c r="K253" s="24"/>
      <c r="L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</row>
    <row r="254" spans="11:68" x14ac:dyDescent="0.25">
      <c r="K254" s="24"/>
      <c r="L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</row>
    <row r="255" spans="11:68" x14ac:dyDescent="0.25">
      <c r="K255" s="24"/>
      <c r="L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</row>
    <row r="256" spans="11:68" x14ac:dyDescent="0.25">
      <c r="K256" s="24"/>
      <c r="L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</row>
    <row r="257" spans="11:68" x14ac:dyDescent="0.25">
      <c r="K257" s="24"/>
      <c r="L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</row>
    <row r="258" spans="11:68" x14ac:dyDescent="0.25">
      <c r="K258" s="24"/>
      <c r="L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</row>
    <row r="259" spans="11:68" x14ac:dyDescent="0.25">
      <c r="K259" s="24"/>
      <c r="L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5"/>
  <sheetViews>
    <sheetView topLeftCell="G1" workbookViewId="0">
      <selection activeCell="Z12" sqref="Z12"/>
    </sheetView>
  </sheetViews>
  <sheetFormatPr defaultRowHeight="15" x14ac:dyDescent="0.25"/>
  <cols>
    <col min="1" max="1" width="4.7109375" customWidth="1"/>
    <col min="3" max="3" width="18.7109375" customWidth="1"/>
    <col min="4" max="4" width="4.7109375" customWidth="1"/>
    <col min="6" max="6" width="18.7109375" customWidth="1"/>
    <col min="7" max="7" width="4.7109375" customWidth="1"/>
    <col min="10" max="10" width="4.7109375" customWidth="1"/>
    <col min="11" max="11" width="12.7109375" customWidth="1"/>
    <col min="12" max="12" width="18.7109375" customWidth="1"/>
  </cols>
  <sheetData>
    <row r="1" spans="1:68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1:68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1:68" ht="21.75" thickBot="1" x14ac:dyDescent="0.4">
      <c r="A3" s="24"/>
      <c r="B3" s="1" t="s">
        <v>0</v>
      </c>
      <c r="C3" s="2" t="s">
        <v>1</v>
      </c>
      <c r="D3" s="24"/>
      <c r="E3" s="28"/>
      <c r="F3" s="24"/>
      <c r="G3" s="24"/>
      <c r="H3" s="24"/>
      <c r="I3" s="24"/>
      <c r="J3" s="24"/>
      <c r="K3" s="12"/>
      <c r="L3" s="22" t="s">
        <v>3</v>
      </c>
      <c r="M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21.75" thickBot="1" x14ac:dyDescent="0.4">
      <c r="A4" s="24"/>
      <c r="B4" s="3">
        <v>0</v>
      </c>
      <c r="C4" s="4">
        <v>-3500</v>
      </c>
      <c r="D4" s="24"/>
      <c r="E4" s="10" t="s">
        <v>4</v>
      </c>
      <c r="F4" s="13"/>
      <c r="G4" s="43"/>
      <c r="H4" s="37" t="s">
        <v>6</v>
      </c>
      <c r="I4" s="13"/>
      <c r="J4" s="24"/>
      <c r="K4" s="29">
        <v>-0.6</v>
      </c>
      <c r="L4" s="31">
        <f t="shared" ref="L4:L26" si="0">NPV(K4,C$5:C$9)+C$4</f>
        <v>-15374.999999999991</v>
      </c>
      <c r="M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68" ht="21" x14ac:dyDescent="0.35">
      <c r="A5" s="24"/>
      <c r="B5" s="5">
        <v>1</v>
      </c>
      <c r="C5" s="6">
        <v>1500</v>
      </c>
      <c r="D5" s="24"/>
      <c r="E5" s="18">
        <v>0</v>
      </c>
      <c r="F5" s="15">
        <f>NPV(E5,C$5:C$9)+C$4</f>
        <v>1500</v>
      </c>
      <c r="G5" s="44"/>
      <c r="H5" s="38">
        <v>0</v>
      </c>
      <c r="I5" s="41">
        <f>(F5+(-C$4))/(-C$4)</f>
        <v>1.4285714285714286</v>
      </c>
      <c r="J5" s="24"/>
      <c r="K5" s="30">
        <v>-0.55000000000000004</v>
      </c>
      <c r="L5" s="16">
        <f t="shared" si="0"/>
        <v>-3672.2298430117453</v>
      </c>
      <c r="M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</row>
    <row r="6" spans="1:68" ht="21" x14ac:dyDescent="0.35">
      <c r="A6" s="24"/>
      <c r="B6" s="3">
        <v>2</v>
      </c>
      <c r="C6" s="7">
        <v>2500</v>
      </c>
      <c r="D6" s="24"/>
      <c r="E6" s="14">
        <v>0.1</v>
      </c>
      <c r="F6" s="16">
        <f t="shared" ref="F6:F7" si="1">NPV(E6,C$5:C$9)+C$4</f>
        <v>817.66955809029332</v>
      </c>
      <c r="G6" s="44"/>
      <c r="H6" s="39">
        <v>0.1</v>
      </c>
      <c r="I6" s="42">
        <f t="shared" ref="I6:I7" si="2">(F6+(-C$4))/(-C$4)</f>
        <v>1.2336198737400839</v>
      </c>
      <c r="J6" s="24"/>
      <c r="K6" s="30">
        <v>-0.5</v>
      </c>
      <c r="L6" s="16">
        <f t="shared" si="0"/>
        <v>1500</v>
      </c>
      <c r="M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</row>
    <row r="7" spans="1:68" ht="21.75" thickBot="1" x14ac:dyDescent="0.4">
      <c r="A7" s="24"/>
      <c r="B7" s="5">
        <v>3</v>
      </c>
      <c r="C7" s="6">
        <v>3000</v>
      </c>
      <c r="D7" s="24"/>
      <c r="E7" s="19">
        <v>0.12</v>
      </c>
      <c r="F7" s="17">
        <f t="shared" si="1"/>
        <v>696.57499479383478</v>
      </c>
      <c r="G7" s="44"/>
      <c r="H7" s="40">
        <v>0.12</v>
      </c>
      <c r="I7" s="36">
        <f t="shared" si="2"/>
        <v>1.1990214270839528</v>
      </c>
      <c r="J7" s="24"/>
      <c r="K7" s="30">
        <v>-0.45</v>
      </c>
      <c r="L7" s="16">
        <f t="shared" si="0"/>
        <v>3666.8601871456913</v>
      </c>
      <c r="M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</row>
    <row r="8" spans="1:68" ht="21.75" thickBot="1" x14ac:dyDescent="0.4">
      <c r="A8" s="24"/>
      <c r="B8" s="5">
        <v>4</v>
      </c>
      <c r="C8" s="6">
        <v>-2000</v>
      </c>
      <c r="D8" s="24"/>
      <c r="E8" s="27"/>
      <c r="F8" s="24"/>
      <c r="G8" s="24"/>
      <c r="H8" s="24"/>
      <c r="I8" s="24"/>
      <c r="J8" s="24"/>
      <c r="K8" s="30">
        <v>-0.4</v>
      </c>
      <c r="L8" s="16">
        <f t="shared" si="0"/>
        <v>4401.2345679012351</v>
      </c>
      <c r="M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</row>
    <row r="9" spans="1:68" ht="21.75" thickBot="1" x14ac:dyDescent="0.4">
      <c r="A9" s="24"/>
      <c r="B9" s="8">
        <v>5</v>
      </c>
      <c r="C9" s="9">
        <v>0</v>
      </c>
      <c r="D9" s="24"/>
      <c r="E9" s="10" t="s">
        <v>5</v>
      </c>
      <c r="F9" s="20">
        <f>IRR(C4:C9)</f>
        <v>0.25367737647055044</v>
      </c>
      <c r="G9" s="45"/>
      <c r="H9" s="35"/>
      <c r="I9" s="45"/>
      <c r="J9" s="24"/>
      <c r="K9" s="30">
        <v>-0.35</v>
      </c>
      <c r="L9" s="16">
        <f t="shared" si="0"/>
        <v>4444.7498336892968</v>
      </c>
      <c r="M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</row>
    <row r="10" spans="1:68" ht="21.75" thickBot="1" x14ac:dyDescent="0.4">
      <c r="A10" s="24"/>
      <c r="B10" s="10" t="s">
        <v>2</v>
      </c>
      <c r="C10" s="11">
        <f>SUM(C4:C9)</f>
        <v>1500</v>
      </c>
      <c r="D10" s="24"/>
      <c r="E10" s="24"/>
      <c r="F10" s="24"/>
      <c r="G10" s="24"/>
      <c r="H10" s="24"/>
      <c r="I10" s="24"/>
      <c r="J10" s="24"/>
      <c r="K10" s="30">
        <v>-0.3</v>
      </c>
      <c r="L10" s="16">
        <f t="shared" si="0"/>
        <v>4161.3910870470636</v>
      </c>
      <c r="M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</row>
    <row r="11" spans="1:68" ht="2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30">
        <v>-0.25</v>
      </c>
      <c r="L11" s="16">
        <f t="shared" si="0"/>
        <v>3734.567901234569</v>
      </c>
      <c r="M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</row>
    <row r="12" spans="1:68" ht="21" x14ac:dyDescent="0.35">
      <c r="A12" s="24"/>
      <c r="B12" s="24"/>
      <c r="C12" s="24"/>
      <c r="D12" s="24"/>
      <c r="E12" s="24"/>
      <c r="F12" s="25"/>
      <c r="G12" s="25"/>
      <c r="H12" s="25"/>
      <c r="I12" s="25"/>
      <c r="J12" s="24"/>
      <c r="K12" s="30">
        <v>-0.2</v>
      </c>
      <c r="L12" s="16">
        <f t="shared" si="0"/>
        <v>3257.8125000000009</v>
      </c>
      <c r="M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</row>
    <row r="13" spans="1:68" ht="2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30">
        <v>-0.15</v>
      </c>
      <c r="L13" s="16">
        <f t="shared" si="0"/>
        <v>2778.5407262844083</v>
      </c>
      <c r="M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</row>
    <row r="14" spans="1:68" ht="21" x14ac:dyDescent="0.35">
      <c r="A14" s="24"/>
      <c r="B14" s="24"/>
      <c r="C14" s="24"/>
      <c r="D14" s="24"/>
      <c r="E14" s="26"/>
      <c r="F14" s="24"/>
      <c r="G14" s="24"/>
      <c r="H14" s="24"/>
      <c r="I14" s="24"/>
      <c r="J14" s="24"/>
      <c r="K14" s="30">
        <v>-0.1</v>
      </c>
      <c r="L14" s="16">
        <f t="shared" si="0"/>
        <v>2319.9969516841948</v>
      </c>
      <c r="M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68" ht="21" x14ac:dyDescent="0.35">
      <c r="A15" s="24"/>
      <c r="B15" s="24"/>
      <c r="C15" s="24"/>
      <c r="D15" s="24"/>
      <c r="E15" s="26"/>
      <c r="F15" s="24"/>
      <c r="G15" s="24"/>
      <c r="H15" s="24"/>
      <c r="I15" s="24"/>
      <c r="J15" s="24"/>
      <c r="K15" s="47">
        <v>-0.05</v>
      </c>
      <c r="L15" s="46">
        <f t="shared" si="0"/>
        <v>1892.6074845957301</v>
      </c>
      <c r="M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</row>
    <row r="16" spans="1:68" ht="21" x14ac:dyDescent="0.3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30">
        <v>0</v>
      </c>
      <c r="L16" s="16">
        <f t="shared" si="0"/>
        <v>1500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</row>
    <row r="17" spans="1:68" ht="21" x14ac:dyDescent="0.3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">
        <v>0.05</v>
      </c>
      <c r="L17" s="16">
        <f t="shared" si="0"/>
        <v>1142.252970727217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</row>
    <row r="18" spans="1:68" ht="21" x14ac:dyDescent="0.3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">
        <v>0.1</v>
      </c>
      <c r="L18" s="16">
        <f t="shared" si="0"/>
        <v>817.66955809029332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</row>
    <row r="19" spans="1:68" ht="21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">
        <v>0.15</v>
      </c>
      <c r="L19" s="16">
        <f t="shared" si="0"/>
        <v>523.74920043882094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</row>
    <row r="20" spans="1:68" ht="21" x14ac:dyDescent="0.3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">
        <v>0.2</v>
      </c>
      <c r="L20" s="32">
        <f t="shared" si="0"/>
        <v>257.71604938271594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ht="2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0">
        <v>0.25</v>
      </c>
      <c r="L21" s="32">
        <f t="shared" si="0"/>
        <v>16.800000000000182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ht="2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33">
        <v>0.25367800000000001</v>
      </c>
      <c r="L22" s="34">
        <f t="shared" si="0"/>
        <v>-2.838322504885582E-3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ht="21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30">
        <v>0.3</v>
      </c>
      <c r="L23" s="32">
        <f t="shared" si="0"/>
        <v>-201.62109169847054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1:68" ht="21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30">
        <v>0.35</v>
      </c>
      <c r="L24" s="32">
        <f t="shared" si="0"/>
        <v>-399.95690960990987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68" ht="21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30">
        <v>0.4</v>
      </c>
      <c r="L25" s="32">
        <f t="shared" si="0"/>
        <v>-580.3831736776342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ht="21.75" thickBot="1" x14ac:dyDescent="0.4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1">
        <v>0.45</v>
      </c>
      <c r="L26" s="23">
        <f t="shared" si="0"/>
        <v>-744.84328011073376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1:68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68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1:68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1:68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1:68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1:68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1:68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1:68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1:68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1:68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1:68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</row>
    <row r="39" spans="1:68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1:68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1:68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1:68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1:68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1:68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1:68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1:68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1:68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1:68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1:68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1:68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1:68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1:68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1:68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1:68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1:68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1:68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1:68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1:68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1:68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1:68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1:68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1:68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1:68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1:68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1:68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1:68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</row>
    <row r="67" spans="1:68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</row>
    <row r="68" spans="1:68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</row>
    <row r="69" spans="1:68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</row>
    <row r="70" spans="1:68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</row>
    <row r="71" spans="1:68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</row>
    <row r="72" spans="1:68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</row>
    <row r="73" spans="1:68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</row>
    <row r="74" spans="1:68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</row>
    <row r="75" spans="1:68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</row>
    <row r="76" spans="1:68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</row>
    <row r="77" spans="1:68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</row>
    <row r="78" spans="1:68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</row>
    <row r="79" spans="1:68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</row>
    <row r="80" spans="1:68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</row>
    <row r="81" spans="1:68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</row>
    <row r="82" spans="1:68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</row>
    <row r="83" spans="1:68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</row>
    <row r="84" spans="1:68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</row>
    <row r="85" spans="1:68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</row>
    <row r="86" spans="1:68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</row>
    <row r="87" spans="1:68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</row>
    <row r="88" spans="1:68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</row>
    <row r="89" spans="1:68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</row>
    <row r="90" spans="1:68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</row>
    <row r="91" spans="1:68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</row>
    <row r="92" spans="1:68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</row>
    <row r="93" spans="1:68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</row>
    <row r="94" spans="1:68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1:68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</row>
    <row r="96" spans="1:68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</row>
    <row r="97" spans="1:68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</row>
    <row r="98" spans="1:68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</row>
    <row r="99" spans="1:68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</row>
    <row r="100" spans="1:68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</row>
    <row r="101" spans="1:68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</row>
    <row r="102" spans="1:68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</row>
    <row r="103" spans="1:68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</row>
    <row r="104" spans="1:68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</row>
    <row r="105" spans="1:68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</row>
    <row r="106" spans="1:68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</row>
    <row r="107" spans="1:68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</row>
    <row r="108" spans="1:68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</row>
    <row r="109" spans="1:68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</row>
    <row r="110" spans="1:68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</row>
    <row r="111" spans="1:68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</row>
    <row r="112" spans="1:68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</row>
    <row r="113" spans="1:68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</row>
    <row r="114" spans="1:68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</row>
    <row r="115" spans="1:68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</row>
    <row r="116" spans="1:68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</row>
    <row r="117" spans="1:68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</row>
    <row r="118" spans="1:68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</row>
    <row r="119" spans="1:68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</row>
    <row r="120" spans="1:68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</row>
    <row r="121" spans="1:68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</row>
    <row r="122" spans="1:68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</row>
    <row r="123" spans="1:68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</row>
    <row r="124" spans="1:68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</row>
    <row r="125" spans="1:68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</row>
    <row r="126" spans="1:68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</row>
    <row r="127" spans="1:68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</row>
    <row r="128" spans="1:68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</row>
    <row r="129" spans="1:68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</row>
    <row r="130" spans="1:68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</row>
    <row r="131" spans="1:68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</row>
    <row r="132" spans="1:68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</row>
    <row r="133" spans="1:68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</row>
    <row r="134" spans="1:68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</row>
    <row r="135" spans="1:68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</row>
    <row r="136" spans="1:68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</row>
    <row r="137" spans="1:68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</row>
    <row r="138" spans="1:68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</row>
    <row r="139" spans="1:68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</row>
    <row r="140" spans="1:68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</row>
    <row r="141" spans="1:68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</row>
    <row r="142" spans="1:68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</row>
    <row r="143" spans="1:68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</row>
    <row r="144" spans="1:68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</row>
    <row r="145" spans="1:68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</row>
    <row r="146" spans="1:68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</row>
    <row r="147" spans="1:68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</row>
    <row r="148" spans="1:68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</row>
    <row r="149" spans="1:68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</row>
    <row r="150" spans="1:68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</row>
    <row r="151" spans="1:68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</row>
    <row r="152" spans="1:68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</row>
    <row r="153" spans="1:68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</row>
    <row r="154" spans="1:68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</row>
    <row r="155" spans="1:68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</row>
    <row r="156" spans="1:68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</row>
    <row r="157" spans="1:68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</row>
    <row r="158" spans="1:68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</row>
    <row r="159" spans="1:68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</row>
    <row r="160" spans="1:68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</row>
    <row r="161" spans="1:68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</row>
    <row r="162" spans="1:68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</row>
    <row r="163" spans="1:68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</row>
    <row r="164" spans="1:68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</row>
    <row r="165" spans="1:68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</row>
    <row r="166" spans="1:68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</row>
    <row r="167" spans="1:68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</row>
    <row r="168" spans="1:68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</row>
    <row r="169" spans="1:68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</row>
    <row r="170" spans="1:68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</row>
    <row r="171" spans="1:68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</row>
    <row r="172" spans="1:68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</row>
    <row r="173" spans="1:68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</row>
    <row r="174" spans="1:68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</row>
    <row r="175" spans="1:68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</row>
    <row r="176" spans="1:68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</row>
    <row r="177" spans="1:68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</row>
    <row r="178" spans="1:68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</row>
    <row r="179" spans="1:68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</row>
    <row r="180" spans="1:68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</row>
    <row r="181" spans="1:68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</row>
    <row r="182" spans="1:68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</row>
    <row r="183" spans="1:68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</row>
    <row r="184" spans="1:68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</row>
    <row r="185" spans="1:68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</row>
    <row r="186" spans="1:68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</row>
    <row r="187" spans="1:68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</row>
    <row r="188" spans="1:68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</row>
    <row r="189" spans="1:68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</row>
    <row r="190" spans="1:68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</row>
    <row r="191" spans="1:68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</row>
    <row r="192" spans="1:68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</row>
    <row r="193" spans="1:68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</row>
    <row r="194" spans="1:68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</row>
    <row r="195" spans="1:68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</row>
    <row r="196" spans="1:68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</row>
    <row r="197" spans="1:68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</row>
    <row r="198" spans="1:68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</row>
    <row r="199" spans="1:68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</row>
    <row r="200" spans="1:68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</row>
    <row r="201" spans="1:68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</row>
    <row r="202" spans="1:68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</row>
    <row r="203" spans="1:68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</row>
    <row r="204" spans="1:68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</row>
    <row r="205" spans="1:68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</row>
    <row r="206" spans="1:68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</row>
    <row r="207" spans="1:68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</row>
    <row r="208" spans="1:68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</row>
    <row r="209" spans="1:68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</row>
    <row r="210" spans="1:68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</row>
    <row r="211" spans="1:68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</row>
    <row r="212" spans="1:68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</row>
    <row r="213" spans="1:68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</row>
    <row r="214" spans="1:68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</row>
    <row r="215" spans="1:68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</row>
    <row r="216" spans="1:68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</row>
    <row r="217" spans="1:68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</row>
    <row r="218" spans="1:68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</row>
    <row r="219" spans="1:68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</row>
    <row r="220" spans="1:68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</row>
    <row r="221" spans="1:68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</row>
    <row r="222" spans="1:68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</row>
    <row r="223" spans="1:68" x14ac:dyDescent="0.25">
      <c r="A223" s="24"/>
      <c r="K223" s="24"/>
      <c r="L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</row>
    <row r="224" spans="1:68" x14ac:dyDescent="0.25">
      <c r="A224" s="24"/>
      <c r="K224" s="24"/>
      <c r="L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</row>
    <row r="225" spans="11:68" x14ac:dyDescent="0.25">
      <c r="K225" s="24"/>
      <c r="L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</row>
    <row r="226" spans="11:68" x14ac:dyDescent="0.25">
      <c r="K226" s="24"/>
      <c r="L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</row>
    <row r="227" spans="11:68" x14ac:dyDescent="0.25">
      <c r="K227" s="24"/>
      <c r="L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</row>
    <row r="228" spans="11:68" x14ac:dyDescent="0.25">
      <c r="K228" s="24"/>
      <c r="L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</row>
    <row r="229" spans="11:68" x14ac:dyDescent="0.25">
      <c r="K229" s="24"/>
      <c r="L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</row>
    <row r="230" spans="11:68" x14ac:dyDescent="0.25">
      <c r="K230" s="24"/>
      <c r="L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</row>
    <row r="231" spans="11:68" x14ac:dyDescent="0.25">
      <c r="K231" s="24"/>
      <c r="L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</row>
    <row r="232" spans="11:68" x14ac:dyDescent="0.25">
      <c r="K232" s="24"/>
      <c r="L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</row>
    <row r="233" spans="11:68" x14ac:dyDescent="0.25">
      <c r="K233" s="24"/>
      <c r="L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</row>
    <row r="234" spans="11:68" x14ac:dyDescent="0.25">
      <c r="K234" s="24"/>
      <c r="L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</row>
    <row r="235" spans="11:68" x14ac:dyDescent="0.25">
      <c r="K235" s="24"/>
      <c r="L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</row>
    <row r="236" spans="11:68" x14ac:dyDescent="0.25">
      <c r="K236" s="24"/>
      <c r="L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</row>
    <row r="237" spans="11:68" x14ac:dyDescent="0.25">
      <c r="K237" s="24"/>
      <c r="L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</row>
    <row r="238" spans="11:68" x14ac:dyDescent="0.25">
      <c r="K238" s="24"/>
      <c r="L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</row>
    <row r="239" spans="11:68" x14ac:dyDescent="0.25">
      <c r="K239" s="24"/>
      <c r="L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</row>
    <row r="240" spans="11:68" x14ac:dyDescent="0.25">
      <c r="K240" s="24"/>
      <c r="L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</row>
    <row r="241" spans="11:68" x14ac:dyDescent="0.25">
      <c r="K241" s="24"/>
      <c r="L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</row>
    <row r="242" spans="11:68" x14ac:dyDescent="0.25">
      <c r="K242" s="24"/>
      <c r="L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</row>
    <row r="243" spans="11:68" x14ac:dyDescent="0.25">
      <c r="K243" s="24"/>
      <c r="L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</row>
    <row r="244" spans="11:68" x14ac:dyDescent="0.25">
      <c r="K244" s="24"/>
      <c r="L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</row>
    <row r="245" spans="11:68" x14ac:dyDescent="0.25">
      <c r="K245" s="24"/>
      <c r="L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</row>
    <row r="246" spans="11:68" x14ac:dyDescent="0.25">
      <c r="K246" s="24"/>
      <c r="L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</row>
    <row r="247" spans="11:68" x14ac:dyDescent="0.25">
      <c r="K247" s="24"/>
      <c r="L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</row>
    <row r="248" spans="11:68" x14ac:dyDescent="0.25">
      <c r="K248" s="24"/>
      <c r="L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</row>
    <row r="249" spans="11:68" x14ac:dyDescent="0.25">
      <c r="K249" s="24"/>
      <c r="L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</row>
    <row r="250" spans="11:68" x14ac:dyDescent="0.25">
      <c r="K250" s="24"/>
      <c r="L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</row>
    <row r="251" spans="11:68" x14ac:dyDescent="0.25">
      <c r="K251" s="24"/>
      <c r="L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</row>
    <row r="252" spans="11:68" x14ac:dyDescent="0.25">
      <c r="K252" s="24"/>
      <c r="L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</row>
    <row r="253" spans="11:68" x14ac:dyDescent="0.25">
      <c r="K253" s="24"/>
      <c r="L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</row>
    <row r="254" spans="11:68" x14ac:dyDescent="0.25">
      <c r="K254" s="24"/>
      <c r="L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</row>
    <row r="255" spans="11:68" x14ac:dyDescent="0.25">
      <c r="K255" s="24"/>
      <c r="L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</row>
    <row r="256" spans="11:68" x14ac:dyDescent="0.25">
      <c r="K256" s="24"/>
      <c r="L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</row>
    <row r="257" spans="11:68" x14ac:dyDescent="0.25">
      <c r="K257" s="24"/>
      <c r="L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</row>
    <row r="258" spans="11:68" x14ac:dyDescent="0.25">
      <c r="K258" s="24"/>
      <c r="L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</row>
    <row r="259" spans="11:68" x14ac:dyDescent="0.25">
      <c r="K259" s="24"/>
      <c r="L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</row>
    <row r="260" spans="11:68" x14ac:dyDescent="0.25">
      <c r="K260" s="24"/>
      <c r="L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</row>
    <row r="261" spans="11:68" x14ac:dyDescent="0.25">
      <c r="K261" s="24"/>
      <c r="L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</row>
    <row r="262" spans="11:68" x14ac:dyDescent="0.25"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1:68" x14ac:dyDescent="0.25"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1:68" x14ac:dyDescent="0.25"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1:68" x14ac:dyDescent="0.25"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8"/>
  <sheetViews>
    <sheetView workbookViewId="0">
      <selection activeCell="B15" sqref="B15:C28"/>
    </sheetView>
  </sheetViews>
  <sheetFormatPr defaultRowHeight="15" x14ac:dyDescent="0.25"/>
  <cols>
    <col min="1" max="1" width="3.42578125" customWidth="1"/>
    <col min="2" max="2" width="13.140625" customWidth="1"/>
    <col min="3" max="4" width="32.7109375" customWidth="1"/>
    <col min="5" max="5" width="35.28515625" customWidth="1"/>
    <col min="6" max="6" width="32.7109375" customWidth="1"/>
  </cols>
  <sheetData>
    <row r="1" spans="1:60" ht="15.75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60" ht="19.5" thickBot="1" x14ac:dyDescent="0.35">
      <c r="A2" s="24"/>
      <c r="B2" s="50" t="s">
        <v>0</v>
      </c>
      <c r="C2" s="51" t="s">
        <v>7</v>
      </c>
      <c r="D2" s="52" t="s">
        <v>10</v>
      </c>
      <c r="E2" s="51" t="s">
        <v>8</v>
      </c>
      <c r="F2" s="53" t="s">
        <v>9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 ht="18.75" x14ac:dyDescent="0.3">
      <c r="A3" s="24"/>
      <c r="B3" s="54">
        <v>0</v>
      </c>
      <c r="C3" s="55">
        <v>0</v>
      </c>
      <c r="D3" s="56">
        <v>0</v>
      </c>
      <c r="E3" s="55">
        <v>-50000</v>
      </c>
      <c r="F3" s="57">
        <f>C3+D3+E3</f>
        <v>-50000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ht="18.75" x14ac:dyDescent="0.3">
      <c r="A4" s="24"/>
      <c r="B4" s="58">
        <v>1</v>
      </c>
      <c r="C4" s="59">
        <v>15000</v>
      </c>
      <c r="D4" s="60">
        <v>-9000</v>
      </c>
      <c r="E4" s="59">
        <v>0</v>
      </c>
      <c r="F4" s="61">
        <f t="shared" ref="F4:F11" si="0">C4+D4+E4</f>
        <v>6000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ht="18.75" x14ac:dyDescent="0.3">
      <c r="A5" s="24"/>
      <c r="B5" s="54">
        <v>2</v>
      </c>
      <c r="C5" s="55">
        <v>18000</v>
      </c>
      <c r="D5" s="56">
        <v>-10000</v>
      </c>
      <c r="E5" s="55">
        <v>0</v>
      </c>
      <c r="F5" s="57">
        <f t="shared" si="0"/>
        <v>8000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 ht="18.75" x14ac:dyDescent="0.3">
      <c r="A6" s="24"/>
      <c r="B6" s="58">
        <v>3</v>
      </c>
      <c r="C6" s="59">
        <v>18000</v>
      </c>
      <c r="D6" s="60">
        <v>-11000</v>
      </c>
      <c r="E6" s="59">
        <v>0</v>
      </c>
      <c r="F6" s="61">
        <f t="shared" si="0"/>
        <v>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18.75" x14ac:dyDescent="0.3">
      <c r="A7" s="24"/>
      <c r="B7" s="54">
        <v>4</v>
      </c>
      <c r="C7" s="55">
        <v>18000</v>
      </c>
      <c r="D7" s="56">
        <v>-12000</v>
      </c>
      <c r="E7" s="55">
        <v>0</v>
      </c>
      <c r="F7" s="57">
        <f t="shared" si="0"/>
        <v>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ht="18.75" x14ac:dyDescent="0.3">
      <c r="A8" s="24"/>
      <c r="B8" s="58">
        <v>5</v>
      </c>
      <c r="C8" s="59">
        <v>30000</v>
      </c>
      <c r="D8" s="60">
        <v>-20000</v>
      </c>
      <c r="E8" s="59">
        <v>0</v>
      </c>
      <c r="F8" s="61">
        <f t="shared" si="0"/>
        <v>10000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</row>
    <row r="9" spans="1:60" ht="18.75" x14ac:dyDescent="0.3">
      <c r="A9" s="24"/>
      <c r="B9" s="54">
        <v>6</v>
      </c>
      <c r="C9" s="55">
        <v>30000</v>
      </c>
      <c r="D9" s="56">
        <v>-21000</v>
      </c>
      <c r="E9" s="55">
        <v>0</v>
      </c>
      <c r="F9" s="57">
        <f t="shared" si="0"/>
        <v>9000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60" ht="18.75" x14ac:dyDescent="0.3">
      <c r="A10" s="24"/>
      <c r="B10" s="58">
        <v>7</v>
      </c>
      <c r="C10" s="59">
        <v>30000</v>
      </c>
      <c r="D10" s="60">
        <v>-22000</v>
      </c>
      <c r="E10" s="59">
        <v>0</v>
      </c>
      <c r="F10" s="61">
        <f t="shared" si="0"/>
        <v>8000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</row>
    <row r="11" spans="1:60" ht="19.5" thickBot="1" x14ac:dyDescent="0.35">
      <c r="A11" s="24"/>
      <c r="B11" s="54">
        <v>8</v>
      </c>
      <c r="C11" s="55">
        <v>30000</v>
      </c>
      <c r="D11" s="56">
        <v>-23000</v>
      </c>
      <c r="E11" s="55">
        <v>10000</v>
      </c>
      <c r="F11" s="57">
        <f t="shared" si="0"/>
        <v>17000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60" ht="19.5" thickBot="1" x14ac:dyDescent="0.35">
      <c r="A12" s="24"/>
      <c r="B12" s="50" t="s">
        <v>2</v>
      </c>
      <c r="C12" s="51">
        <f>SUM(C3:C11)</f>
        <v>189000</v>
      </c>
      <c r="D12" s="52">
        <f>SUM(D3:D11)</f>
        <v>-128000</v>
      </c>
      <c r="E12" s="51">
        <f t="shared" ref="E12:F12" si="1">SUM(E3:E11)</f>
        <v>-40000</v>
      </c>
      <c r="F12" s="53">
        <f t="shared" si="1"/>
        <v>21000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</row>
    <row r="13" spans="1:60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60" ht="15.75" thickBo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60" ht="19.5" thickBot="1" x14ac:dyDescent="0.35">
      <c r="A15" s="24"/>
      <c r="B15" s="62" t="s">
        <v>0</v>
      </c>
      <c r="C15" s="63" t="s">
        <v>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</row>
    <row r="16" spans="1:60" ht="18.75" x14ac:dyDescent="0.3">
      <c r="A16" s="24"/>
      <c r="B16" s="54">
        <v>0</v>
      </c>
      <c r="C16" s="68">
        <v>-50000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</row>
    <row r="17" spans="1:58" ht="18.75" x14ac:dyDescent="0.3">
      <c r="A17" s="24"/>
      <c r="B17" s="58">
        <v>1</v>
      </c>
      <c r="C17" s="59">
        <v>6000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</row>
    <row r="18" spans="1:58" ht="18.75" x14ac:dyDescent="0.3">
      <c r="A18" s="24"/>
      <c r="B18" s="54">
        <v>2</v>
      </c>
      <c r="C18" s="59">
        <v>8000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</row>
    <row r="19" spans="1:58" ht="18.75" x14ac:dyDescent="0.3">
      <c r="A19" s="24"/>
      <c r="B19" s="58">
        <v>3</v>
      </c>
      <c r="C19" s="59">
        <v>7000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</row>
    <row r="20" spans="1:58" ht="18.75" x14ac:dyDescent="0.3">
      <c r="A20" s="24"/>
      <c r="B20" s="54">
        <v>4</v>
      </c>
      <c r="C20" s="59">
        <v>6000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</row>
    <row r="21" spans="1:58" ht="18.75" x14ac:dyDescent="0.3">
      <c r="A21" s="24"/>
      <c r="B21" s="58">
        <v>5</v>
      </c>
      <c r="C21" s="59">
        <v>10000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</row>
    <row r="22" spans="1:58" ht="18.75" x14ac:dyDescent="0.3">
      <c r="A22" s="24"/>
      <c r="B22" s="54">
        <v>6</v>
      </c>
      <c r="C22" s="59">
        <v>9000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</row>
    <row r="23" spans="1:58" ht="18.75" x14ac:dyDescent="0.3">
      <c r="A23" s="24"/>
      <c r="B23" s="58">
        <v>7</v>
      </c>
      <c r="C23" s="59">
        <v>8000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ht="19.5" thickBot="1" x14ac:dyDescent="0.35">
      <c r="A24" s="24"/>
      <c r="B24" s="54">
        <v>8</v>
      </c>
      <c r="C24" s="55">
        <v>17000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</row>
    <row r="25" spans="1:58" ht="19.5" thickBot="1" x14ac:dyDescent="0.35">
      <c r="A25" s="24"/>
      <c r="B25" s="50" t="s">
        <v>2</v>
      </c>
      <c r="C25" s="63">
        <v>21000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</row>
    <row r="26" spans="1:58" ht="15.75" thickBo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</row>
    <row r="27" spans="1:58" ht="19.5" thickBot="1" x14ac:dyDescent="0.35">
      <c r="A27" s="24"/>
      <c r="B27" s="64" t="s">
        <v>11</v>
      </c>
      <c r="C27" s="66">
        <f>NPV(0.15,C17:C24)+C16</f>
        <v>-13272.784065739259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</row>
    <row r="28" spans="1:58" ht="19.5" thickBot="1" x14ac:dyDescent="0.35">
      <c r="A28" s="24"/>
      <c r="B28" s="65" t="s">
        <v>12</v>
      </c>
      <c r="C28" s="67">
        <f>IRR(C16:C24)</f>
        <v>7.400592442260634E-2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</row>
    <row r="29" spans="1:58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</row>
    <row r="30" spans="1:58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1:58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</row>
    <row r="32" spans="1:58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1:58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</row>
    <row r="34" spans="1:58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</row>
    <row r="35" spans="1:58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</row>
    <row r="36" spans="1:58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</row>
    <row r="37" spans="1:58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</row>
    <row r="38" spans="1:58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</row>
    <row r="39" spans="1:58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</row>
    <row r="40" spans="1:58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</row>
    <row r="41" spans="1:58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</row>
    <row r="42" spans="1:58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</row>
    <row r="43" spans="1:58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</row>
    <row r="44" spans="1:58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</row>
    <row r="45" spans="1:58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</row>
    <row r="46" spans="1:58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</row>
    <row r="47" spans="1:58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</row>
    <row r="48" spans="1:58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</row>
    <row r="49" spans="1:58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</row>
    <row r="50" spans="1:58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1:58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</row>
    <row r="52" spans="1:58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</row>
    <row r="53" spans="1:58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</row>
    <row r="54" spans="1:58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</row>
    <row r="55" spans="1:58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</row>
    <row r="56" spans="1:58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</row>
    <row r="57" spans="1:58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</row>
    <row r="58" spans="1:58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</row>
    <row r="59" spans="1:58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</row>
    <row r="60" spans="1:58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</row>
    <row r="61" spans="1:58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</row>
    <row r="62" spans="1:58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</row>
    <row r="63" spans="1:58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</row>
    <row r="64" spans="1:58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</row>
    <row r="65" spans="1:58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</row>
    <row r="66" spans="1:58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</row>
    <row r="67" spans="1:58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</row>
    <row r="68" spans="1:58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</row>
    <row r="69" spans="1:58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</row>
    <row r="70" spans="1:58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</row>
    <row r="71" spans="1:58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</row>
    <row r="72" spans="1:58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</row>
    <row r="73" spans="1:58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</row>
    <row r="74" spans="1:58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</row>
    <row r="75" spans="1:58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</row>
    <row r="76" spans="1:58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</row>
    <row r="77" spans="1:58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</row>
    <row r="78" spans="1:58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</row>
    <row r="79" spans="1:58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</row>
    <row r="80" spans="1:58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</row>
    <row r="81" spans="1:58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</row>
    <row r="82" spans="1:58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</row>
    <row r="83" spans="1:58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</row>
    <row r="84" spans="1:58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</row>
    <row r="85" spans="1:58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</row>
    <row r="86" spans="1:58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</row>
    <row r="87" spans="1:58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</row>
    <row r="88" spans="1:58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</row>
    <row r="89" spans="1:58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</row>
    <row r="90" spans="1:58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</row>
    <row r="91" spans="1:58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</row>
    <row r="92" spans="1:58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</row>
    <row r="93" spans="1:58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</row>
    <row r="94" spans="1:58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</row>
    <row r="95" spans="1:58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</row>
    <row r="96" spans="1:58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</row>
    <row r="97" spans="1:58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</row>
    <row r="98" spans="1:58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</row>
    <row r="99" spans="1:58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</row>
    <row r="100" spans="1:58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</row>
    <row r="101" spans="1:58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</row>
    <row r="102" spans="1:58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</row>
    <row r="103" spans="1:58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</row>
    <row r="104" spans="1:58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</row>
    <row r="105" spans="1:58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</row>
    <row r="106" spans="1:58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</row>
    <row r="107" spans="1:58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</row>
    <row r="108" spans="1:58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</row>
    <row r="109" spans="1:58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</row>
    <row r="110" spans="1:58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</row>
    <row r="111" spans="1:58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</row>
    <row r="112" spans="1:58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</row>
    <row r="113" spans="1:58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</row>
    <row r="114" spans="1:58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</row>
    <row r="115" spans="1:58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</row>
    <row r="116" spans="1:58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</row>
    <row r="117" spans="1:58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</row>
    <row r="118" spans="1:58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</row>
    <row r="119" spans="1:58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</row>
    <row r="120" spans="1:58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</row>
    <row r="121" spans="1:58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</row>
    <row r="122" spans="1:58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</row>
    <row r="123" spans="1:58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</row>
    <row r="124" spans="1:58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</row>
    <row r="125" spans="1:58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</row>
    <row r="126" spans="1:58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</row>
    <row r="127" spans="1:58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</row>
    <row r="128" spans="1:58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</row>
    <row r="129" spans="1:58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</row>
    <row r="130" spans="1:58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</row>
    <row r="131" spans="1:58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</row>
    <row r="132" spans="1:58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</row>
    <row r="133" spans="1:58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</row>
    <row r="134" spans="1:58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</row>
    <row r="135" spans="1:58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</row>
    <row r="136" spans="1:58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</row>
    <row r="137" spans="1:58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</row>
    <row r="138" spans="1:58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</row>
    <row r="139" spans="1:58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</row>
    <row r="140" spans="1:58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</row>
    <row r="141" spans="1:58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</row>
    <row r="142" spans="1:58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</row>
    <row r="143" spans="1:58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</row>
    <row r="144" spans="1:58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</row>
    <row r="145" spans="1:58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</row>
    <row r="146" spans="1:58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</row>
    <row r="147" spans="1:58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</row>
    <row r="148" spans="1:58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</row>
    <row r="149" spans="1:58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</row>
    <row r="150" spans="1:58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</row>
    <row r="151" spans="1:58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</row>
    <row r="152" spans="1:58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</row>
    <row r="153" spans="1:58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</row>
    <row r="154" spans="1:58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</row>
    <row r="155" spans="1:58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</row>
    <row r="156" spans="1:58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</row>
    <row r="157" spans="1:58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</row>
    <row r="158" spans="1:58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</row>
    <row r="159" spans="1:58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</row>
    <row r="160" spans="1:58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</row>
    <row r="161" spans="1:58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</row>
    <row r="162" spans="1:58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</row>
    <row r="163" spans="1:58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</row>
    <row r="164" spans="1:58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</row>
    <row r="165" spans="1:58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</row>
    <row r="166" spans="1:58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</row>
    <row r="167" spans="1:58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</row>
    <row r="168" spans="1:58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</row>
    <row r="169" spans="1:58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</row>
    <row r="170" spans="1:58" x14ac:dyDescent="0.25">
      <c r="A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</row>
    <row r="171" spans="1:58" x14ac:dyDescent="0.25">
      <c r="A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</row>
    <row r="172" spans="1:58" x14ac:dyDescent="0.25">
      <c r="A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</row>
    <row r="173" spans="1:58" x14ac:dyDescent="0.25">
      <c r="A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</row>
    <row r="174" spans="1:58" x14ac:dyDescent="0.25">
      <c r="A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</row>
    <row r="175" spans="1:58" x14ac:dyDescent="0.25">
      <c r="A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</row>
    <row r="176" spans="1:58" x14ac:dyDescent="0.25">
      <c r="A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</row>
    <row r="177" spans="1:58" x14ac:dyDescent="0.25">
      <c r="A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</row>
    <row r="178" spans="1:58" x14ac:dyDescent="0.25">
      <c r="A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</row>
    <row r="179" spans="1:58" x14ac:dyDescent="0.25">
      <c r="A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</row>
    <row r="180" spans="1:58" x14ac:dyDescent="0.25">
      <c r="A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</row>
    <row r="181" spans="1:58" x14ac:dyDescent="0.25">
      <c r="A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</row>
    <row r="182" spans="1:58" x14ac:dyDescent="0.25">
      <c r="A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</row>
    <row r="183" spans="1:58" x14ac:dyDescent="0.25">
      <c r="A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</row>
    <row r="184" spans="1:58" x14ac:dyDescent="0.25">
      <c r="A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</row>
    <row r="185" spans="1:58" x14ac:dyDescent="0.25">
      <c r="A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</row>
    <row r="186" spans="1:58" x14ac:dyDescent="0.25">
      <c r="A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</row>
    <row r="187" spans="1:58" x14ac:dyDescent="0.25">
      <c r="A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</row>
    <row r="188" spans="1:58" x14ac:dyDescent="0.25">
      <c r="A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</row>
    <row r="189" spans="1:58" x14ac:dyDescent="0.25">
      <c r="A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</row>
    <row r="190" spans="1:58" x14ac:dyDescent="0.25">
      <c r="A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</row>
    <row r="191" spans="1:58" x14ac:dyDescent="0.25">
      <c r="A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</row>
    <row r="192" spans="1:58" x14ac:dyDescent="0.25">
      <c r="A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</row>
    <row r="193" spans="1:58" x14ac:dyDescent="0.25">
      <c r="A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</row>
    <row r="194" spans="1:58" x14ac:dyDescent="0.25">
      <c r="A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</row>
    <row r="195" spans="1:58" x14ac:dyDescent="0.25">
      <c r="A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</row>
    <row r="196" spans="1:58" x14ac:dyDescent="0.25">
      <c r="A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</row>
    <row r="197" spans="1:58" x14ac:dyDescent="0.25">
      <c r="A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</row>
    <row r="198" spans="1:58" x14ac:dyDescent="0.25">
      <c r="A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</row>
    <row r="199" spans="1:58" x14ac:dyDescent="0.25">
      <c r="A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</row>
    <row r="200" spans="1:58" x14ac:dyDescent="0.25">
      <c r="A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</row>
    <row r="201" spans="1:58" x14ac:dyDescent="0.25">
      <c r="A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</row>
    <row r="202" spans="1:58" x14ac:dyDescent="0.25">
      <c r="A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</row>
    <row r="203" spans="1:58" x14ac:dyDescent="0.25">
      <c r="A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</row>
    <row r="204" spans="1:58" x14ac:dyDescent="0.25">
      <c r="A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</row>
    <row r="205" spans="1:58" x14ac:dyDescent="0.25">
      <c r="A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58" x14ac:dyDescent="0.25">
      <c r="A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</row>
    <row r="207" spans="1:58" x14ac:dyDescent="0.25">
      <c r="A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</row>
    <row r="208" spans="1:58" x14ac:dyDescent="0.25">
      <c r="A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</row>
    <row r="209" spans="1:58" x14ac:dyDescent="0.25">
      <c r="A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</row>
    <row r="210" spans="1:58" x14ac:dyDescent="0.25">
      <c r="A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</row>
    <row r="211" spans="1:58" x14ac:dyDescent="0.25">
      <c r="A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</row>
    <row r="212" spans="1:58" x14ac:dyDescent="0.25">
      <c r="A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</row>
    <row r="213" spans="1:58" x14ac:dyDescent="0.25">
      <c r="A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</row>
    <row r="214" spans="1:58" x14ac:dyDescent="0.25">
      <c r="A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</row>
    <row r="215" spans="1:58" x14ac:dyDescent="0.25">
      <c r="A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</row>
    <row r="216" spans="1:58" x14ac:dyDescent="0.25">
      <c r="A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</row>
    <row r="217" spans="1:58" x14ac:dyDescent="0.25">
      <c r="A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58" x14ac:dyDescent="0.25">
      <c r="A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</row>
    <row r="219" spans="1:58" x14ac:dyDescent="0.25">
      <c r="A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58" x14ac:dyDescent="0.25">
      <c r="A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58" x14ac:dyDescent="0.25">
      <c r="A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58" x14ac:dyDescent="0.25">
      <c r="A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</row>
    <row r="223" spans="1:58" x14ac:dyDescent="0.25">
      <c r="A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58" x14ac:dyDescent="0.25">
      <c r="A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</row>
    <row r="225" spans="1:58" x14ac:dyDescent="0.25">
      <c r="A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</row>
    <row r="226" spans="1:58" x14ac:dyDescent="0.25">
      <c r="A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x14ac:dyDescent="0.25">
      <c r="A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</row>
    <row r="228" spans="1:58" x14ac:dyDescent="0.25">
      <c r="A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</row>
    <row r="229" spans="1:58" x14ac:dyDescent="0.25">
      <c r="A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</row>
    <row r="230" spans="1:58" x14ac:dyDescent="0.25">
      <c r="A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</row>
    <row r="231" spans="1:58" x14ac:dyDescent="0.25">
      <c r="A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</row>
    <row r="232" spans="1:58" x14ac:dyDescent="0.25">
      <c r="A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</row>
    <row r="233" spans="1:58" x14ac:dyDescent="0.25">
      <c r="A233" s="24"/>
    </row>
    <row r="234" spans="1:58" x14ac:dyDescent="0.25">
      <c r="A234" s="24"/>
    </row>
    <row r="235" spans="1:58" x14ac:dyDescent="0.25">
      <c r="A235" s="24"/>
    </row>
    <row r="236" spans="1:58" x14ac:dyDescent="0.25">
      <c r="A236" s="24"/>
    </row>
    <row r="237" spans="1:58" x14ac:dyDescent="0.25">
      <c r="A237" s="24"/>
    </row>
    <row r="238" spans="1:58" x14ac:dyDescent="0.25">
      <c r="A238" s="24"/>
    </row>
  </sheetData>
  <pageMargins left="0.511811024" right="0.511811024" top="0.78740157499999996" bottom="0.78740157499999996" header="0.31496062000000002" footer="0.31496062000000002"/>
  <ignoredErrors>
    <ignoredError sqref="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1</vt:lpstr>
      <vt:lpstr>Exemplo 2</vt:lpstr>
      <vt:lpstr>Exemplo 3</vt:lpstr>
      <vt:lpstr>Exemplo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2017-01-29T21:06:57Z</dcterms:created>
  <dcterms:modified xsi:type="dcterms:W3CDTF">2017-03-17T11:47:12Z</dcterms:modified>
</cp:coreProperties>
</file>